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Rhine BSL- DUSS Moment Charter 3006\"/>
    </mc:Choice>
  </mc:AlternateContent>
  <xr:revisionPtr revIDLastSave="0" documentId="8_{44878027-BAE3-4A56-90FB-F1E4713CC59F}" xr6:coauthVersionLast="36" xr6:coauthVersionMax="36" xr10:uidLastSave="{00000000-0000-0000-0000-000000000000}"/>
  <bookViews>
    <workbookView xWindow="-120" yWindow="-120" windowWidth="29040" windowHeight="17640" activeTab="1" xr2:uid="{E32727B5-4DB5-4D92-B252-3484E7CA5DE9}"/>
  </bookViews>
  <sheets>
    <sheet name="budjet per guide" sheetId="8" r:id="rId1"/>
    <sheet name="3 GRP 30.6.24" sheetId="14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E51" i="8"/>
  <c r="E52" i="8"/>
  <c r="E53" i="8"/>
  <c r="E32" i="8"/>
  <c r="E31" i="8"/>
  <c r="E33" i="8" s="1"/>
  <c r="E14" i="8"/>
  <c r="E15" i="8"/>
</calcChain>
</file>

<file path=xl/sharedStrings.xml><?xml version="1.0" encoding="utf-8"?>
<sst xmlns="http://schemas.openxmlformats.org/spreadsheetml/2006/main" count="176" uniqueCount="100">
  <si>
    <t>Date</t>
  </si>
  <si>
    <t>Suppliers - name and number</t>
  </si>
  <si>
    <t>Notes</t>
  </si>
  <si>
    <t>MOME39</t>
  </si>
  <si>
    <t>Dusseldorf 01:00</t>
  </si>
  <si>
    <t>Breisach 08:30</t>
  </si>
  <si>
    <t>Strasbourg 03:00</t>
  </si>
  <si>
    <t>Speyer 03:30</t>
  </si>
  <si>
    <t>Rüdesheim 02:30 / Koblenz 17:00</t>
  </si>
  <si>
    <t>Bonn 06:30 / Köln 14:30</t>
  </si>
  <si>
    <t>13:00 / Köln 22:30</t>
  </si>
  <si>
    <t>Rudesheim 13:00 / Koblanz 03:00</t>
  </si>
  <si>
    <t>FRA</t>
  </si>
  <si>
    <t>LH690</t>
  </si>
  <si>
    <t>Arrival</t>
  </si>
  <si>
    <t>Embarking</t>
  </si>
  <si>
    <t>Itinerary</t>
  </si>
  <si>
    <t>29-30/06/2024</t>
  </si>
  <si>
    <t>LX253 18:15-21:35</t>
  </si>
  <si>
    <t>18:00 - 23:10</t>
  </si>
  <si>
    <t>LY347 08:00 - 11:20</t>
  </si>
  <si>
    <t>LY356</t>
  </si>
  <si>
    <t>19:30 - 00:40</t>
  </si>
  <si>
    <t>11:45 from AP to Rhinefalls, then to Basel to meet ship at 16:30</t>
  </si>
  <si>
    <t>08:30 pick up from hotel, drive to Rhinefalls, continue to Chaffhausen for lunch break and vist. Continue to ship at 16:30</t>
  </si>
  <si>
    <t>14:15- drive to Colmar for a tour. 18:30 return to ship</t>
  </si>
  <si>
    <t>3 coaches</t>
  </si>
  <si>
    <t>08:30 - pick up from ship and drive to Obernei. 12:30 return for lunch. 14:30 - transfer to Strassburg. 18:30 return to ship</t>
  </si>
  <si>
    <t>train + museum vist - to book. No need to book cable car</t>
  </si>
  <si>
    <t>3 groups</t>
  </si>
  <si>
    <t>08:30 3 trains to the Music cabinet, visit museim. Then cable car and back to the ship at 12:30. afternoon walking tour Koblenz</t>
  </si>
  <si>
    <t>08:30 transfer to Hedelberg. Fanicular. 12:30 back to ship. 14:30 walk to Tech museum. Back to the city, visit Judenhof and back by foot at 18:30</t>
  </si>
  <si>
    <t>3 coaches only morning</t>
  </si>
  <si>
    <t>activities</t>
  </si>
  <si>
    <t>paymenbts</t>
  </si>
  <si>
    <t>Rhine falls cruise 15' Round Trip booked at 09:36</t>
  </si>
  <si>
    <t>8chf pp guide is free</t>
  </si>
  <si>
    <t>Rhine falls cruise 15' Round Trip booked at 13:00</t>
  </si>
  <si>
    <t>booking ref.</t>
  </si>
  <si>
    <t>Rhine falls cruise 15' Round Trip booked at 13:12</t>
  </si>
  <si>
    <t>guide</t>
  </si>
  <si>
    <t>p.file</t>
  </si>
  <si>
    <t>pax</t>
  </si>
  <si>
    <t>Total paid passanger - 28 ;     DBL : 14 SGL : 0</t>
  </si>
  <si>
    <t>Total paid passanger - 30 ;     DBL : 15 SGL : 0</t>
  </si>
  <si>
    <t>Comfort 304168</t>
  </si>
  <si>
    <t>Milav 304167</t>
  </si>
  <si>
    <r>
      <t xml:space="preserve">502954321 roni@touroni.co.il   </t>
    </r>
    <r>
      <rPr>
        <sz val="12"/>
        <color theme="1"/>
        <rFont val="Univers Condensed (PCL6)"/>
      </rPr>
      <t>ariav/ron shlomo</t>
    </r>
  </si>
  <si>
    <t>MEIR/BATIA 0526224754 batiameir@gmail.com</t>
  </si>
  <si>
    <t xml:space="preserve">1st group n°6097 09:00 - Coach Parking Lot - Place Lacarre. 2nd + 3rd group n°6098 15:00  Place des Martyrs de la Résistance - next to the Public Library "Des
Dominicains" </t>
  </si>
  <si>
    <t>6.5 pp</t>
  </si>
  <si>
    <t>date</t>
  </si>
  <si>
    <t>activity</t>
  </si>
  <si>
    <t>cost pp</t>
  </si>
  <si>
    <t>Rhine falls cruise</t>
  </si>
  <si>
    <t>chf</t>
  </si>
  <si>
    <t>sagi/issar +972 50-570-9914 Isarsg@gmail.com</t>
  </si>
  <si>
    <t>Coach confirmed with Josy</t>
  </si>
  <si>
    <t>no</t>
  </si>
  <si>
    <t>Fanicular - no pre booking. Judenhof - no pre booking. Tech museum 14:30-15:00</t>
  </si>
  <si>
    <t>Judenhof</t>
  </si>
  <si>
    <t>Train Rudesheim</t>
  </si>
  <si>
    <t>Music Cabinet</t>
  </si>
  <si>
    <t>Train- 4.5 Music cabiet - 10 ,cablr car - 9</t>
  </si>
  <si>
    <t xml:space="preserve">Globus coaches </t>
  </si>
  <si>
    <t>08:30 morning transafer to Ruhr, walking tour in the Westphalia area, Essen. Return to ship for lunch 12:30. 14:00 walking tour Dusseldorf</t>
  </si>
  <si>
    <t>Fanicular 9pp Judenhof 3eu Tech museum 15.5</t>
  </si>
  <si>
    <t xml:space="preserve">coach company: Joker - bus. For the groups to pick-up from Airport also here inform the guide to phone Mr. Martinez with the number +41 79 958 34 29 </t>
  </si>
  <si>
    <t xml:space="preserve">coach company: Joker - bus.  phone Mr. Martinez with the number +41 79 958 34 29 </t>
  </si>
  <si>
    <t>Morning Transfer: Globus tech museum + Judenhof Speyer</t>
  </si>
  <si>
    <t xml:space="preserve">Morning Transfer: Globus </t>
  </si>
  <si>
    <t>transfer to hotel IntercityHotel Zurich Airport. Dinner will be served to the room due to late arivle</t>
  </si>
  <si>
    <t>transfer to hotel. Overnight and dinner at hotel.</t>
  </si>
  <si>
    <t xml:space="preserve">Train &amp; Music cabinet &amp; Cablr car. Sussan train: +49 177 240 41 21 </t>
  </si>
  <si>
    <t>cost per group</t>
  </si>
  <si>
    <t>general</t>
  </si>
  <si>
    <t>Tips for drivers</t>
  </si>
  <si>
    <t>30chf tip for driver. There will be water in the buss - paid by invoice</t>
  </si>
  <si>
    <t>Colmar Train</t>
  </si>
  <si>
    <t>Fanicular</t>
  </si>
  <si>
    <t>Tech museum</t>
  </si>
  <si>
    <t>emergancy</t>
  </si>
  <si>
    <t>total</t>
  </si>
  <si>
    <t>Eshel</t>
  </si>
  <si>
    <t>cable car</t>
  </si>
  <si>
    <t>walking tour, both morning &amp; afternoon transfer to Cologne Center by bus and back</t>
  </si>
  <si>
    <t>3 coached</t>
  </si>
  <si>
    <t xml:space="preserve">14:30 transfer to Cologne. 18:00 return transfer to ship. </t>
  </si>
  <si>
    <t>BSL 02:00</t>
  </si>
  <si>
    <r>
      <t xml:space="preserve">transfer is provided by: Martinez with the number </t>
    </r>
    <r>
      <rPr>
        <b/>
        <sz val="11"/>
        <rFont val="Arial"/>
        <family val="2"/>
        <scheme val="minor"/>
      </rPr>
      <t>+41 79 958 34 29</t>
    </r>
    <r>
      <rPr>
        <sz val="11"/>
        <rFont val="Arial"/>
        <family val="2"/>
        <scheme val="minor"/>
      </rPr>
      <t xml:space="preserve"> . They also bring porter on check in &amp; Check out. Dinner &amp; over night atIntercityHotel Zurich Airport hotel</t>
    </r>
  </si>
  <si>
    <t>Coach confirmed with Josy .   +33 3 68 41 19 54 little train in Colmar Drop off and pick up will be Bus Parking, Place Lacarre for all transports</t>
  </si>
  <si>
    <t>1 coach</t>
  </si>
  <si>
    <t>08:30 - pick up from ship,drive to Frankfurt, city tour , lunch break and drive to AP 3 hours before flight/ porter book at AP</t>
  </si>
  <si>
    <t>08:30 - pick up from ship,drive to Frankfurt, city tour , lunch break and drive to AP 3 hours before flight porter book at AP</t>
  </si>
  <si>
    <t>passport</t>
  </si>
  <si>
    <t>ID</t>
  </si>
  <si>
    <t>שגיא איסר</t>
  </si>
  <si>
    <t>20.01.30</t>
  </si>
  <si>
    <t>22.10.24</t>
  </si>
  <si>
    <t>מאיר בתיה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</si>
</sst>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;@"/>
    <numFmt numFmtId="165" formatCode="[$-409]dd/mmm/yy;@"/>
    <numFmt numFmtId="166" formatCode="[$-1010000]d/m/yy;@"/>
  </numFmts>
  <fonts count="2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Castellar"/>
      <family val="1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b/>
      <sz val="11"/>
      <color rgb="FF002060"/>
      <name val="Arial"/>
      <family val="2"/>
      <scheme val="minor"/>
    </font>
    <font>
      <b/>
      <sz val="11"/>
      <color rgb="FF00B050"/>
      <name val="Arial"/>
      <family val="2"/>
      <scheme val="minor"/>
    </font>
    <font>
      <sz val="14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11"/>
      <color rgb="FF7030A0"/>
      <name val="Arial"/>
      <family val="2"/>
      <scheme val="minor"/>
    </font>
    <font>
      <b/>
      <sz val="12"/>
      <color rgb="FF002060"/>
      <name val="Arial"/>
      <family val="2"/>
      <scheme val="minor"/>
    </font>
    <font>
      <sz val="12"/>
      <color rgb="FFC00000"/>
      <name val="Arial"/>
      <family val="2"/>
      <scheme val="minor"/>
    </font>
    <font>
      <sz val="11"/>
      <color rgb="FFC00000"/>
      <name val="Arial"/>
      <family val="2"/>
      <scheme val="minor"/>
    </font>
    <font>
      <sz val="13"/>
      <color theme="1"/>
      <name val="Calibri"/>
      <family val="2"/>
    </font>
    <font>
      <sz val="12"/>
      <color theme="1"/>
      <name val="Univers Condensed (PCL6)"/>
    </font>
    <font>
      <b/>
      <sz val="10"/>
      <color rgb="FFFF6347"/>
      <name val="Arial"/>
      <family val="2"/>
      <scheme val="minor"/>
    </font>
    <font>
      <sz val="12"/>
      <name val="Univers Condensed (PCL6)"/>
    </font>
    <font>
      <sz val="13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4" fillId="9" borderId="0" applyNumberFormat="0" applyBorder="0" applyAlignment="0" applyProtection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20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7" borderId="1" xfId="0" applyFont="1" applyFill="1" applyBorder="1"/>
    <xf numFmtId="0" fontId="10" fillId="6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165" fontId="7" fillId="8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13" fillId="6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20" fontId="3" fillId="5" borderId="1" xfId="0" applyNumberFormat="1" applyFont="1" applyFill="1" applyBorder="1" applyAlignment="1">
      <alignment horizontal="center" vertical="center" wrapText="1"/>
    </xf>
    <xf numFmtId="20" fontId="0" fillId="5" borderId="1" xfId="0" applyNumberFormat="1" applyFill="1" applyBorder="1" applyAlignment="1">
      <alignment horizontal="center" vertical="center" wrapText="1"/>
    </xf>
    <xf numFmtId="0" fontId="15" fillId="8" borderId="1" xfId="2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6" fontId="17" fillId="10" borderId="3" xfId="2" applyNumberFormat="1" applyFont="1" applyFill="1" applyBorder="1" applyAlignment="1">
      <alignment horizontal="left" vertical="center" wrapText="1"/>
    </xf>
    <xf numFmtId="15" fontId="17" fillId="10" borderId="3" xfId="2" applyNumberFormat="1" applyFont="1" applyFill="1" applyBorder="1" applyAlignment="1">
      <alignment horizontal="left" vertical="center" wrapText="1"/>
    </xf>
    <xf numFmtId="14" fontId="12" fillId="6" borderId="1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65" fontId="14" fillId="9" borderId="4" xfId="3" applyNumberFormat="1" applyFont="1" applyBorder="1" applyAlignment="1">
      <alignment horizontal="center" vertical="center" wrapText="1"/>
    </xf>
    <xf numFmtId="0" fontId="14" fillId="9" borderId="4" xfId="3" applyFont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20" fontId="14" fillId="10" borderId="4" xfId="1" applyNumberFormat="1" applyFont="1" applyFill="1" applyBorder="1" applyAlignment="1">
      <alignment horizontal="center" vertical="center" wrapText="1"/>
    </xf>
    <xf numFmtId="165" fontId="14" fillId="10" borderId="4" xfId="3" applyNumberFormat="1" applyFont="1" applyFill="1" applyBorder="1" applyAlignment="1">
      <alignment horizontal="center" vertical="center" wrapText="1"/>
    </xf>
    <xf numFmtId="0" fontId="14" fillId="10" borderId="4" xfId="3" applyFont="1" applyFill="1" applyBorder="1" applyAlignment="1">
      <alignment horizontal="center" vertical="center" wrapText="1"/>
    </xf>
    <xf numFmtId="0" fontId="3" fillId="8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 readingOrder="2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7" fillId="0" borderId="0" xfId="0" applyFont="1"/>
    <xf numFmtId="0" fontId="6" fillId="0" borderId="0" xfId="0" applyFont="1" applyAlignment="1">
      <alignment wrapText="1"/>
    </xf>
    <xf numFmtId="15" fontId="7" fillId="10" borderId="3" xfId="2" applyNumberFormat="1" applyFont="1" applyFill="1" applyBorder="1" applyAlignment="1">
      <alignment horizontal="left" vertical="center" wrapText="1"/>
    </xf>
    <xf numFmtId="16" fontId="0" fillId="0" borderId="0" xfId="0" applyNumberFormat="1"/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7" borderId="0" xfId="0" applyFont="1" applyFill="1"/>
    <xf numFmtId="0" fontId="0" fillId="7" borderId="0" xfId="0" applyFill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14" fontId="0" fillId="3" borderId="1" xfId="0" applyNumberFormat="1" applyFill="1" applyBorder="1"/>
    <xf numFmtId="0" fontId="1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18" fillId="0" borderId="1" xfId="0" applyFont="1" applyBorder="1" applyAlignment="1">
      <alignment horizontal="left" vertical="center" wrapText="1" readingOrder="2"/>
    </xf>
    <xf numFmtId="0" fontId="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1" fillId="7" borderId="1" xfId="0" applyFont="1" applyFill="1" applyBorder="1"/>
    <xf numFmtId="0" fontId="0" fillId="7" borderId="1" xfId="0" applyFill="1" applyBorder="1"/>
    <xf numFmtId="164" fontId="3" fillId="7" borderId="1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16" fontId="0" fillId="0" borderId="1" xfId="0" applyNumberFormat="1" applyBorder="1"/>
    <xf numFmtId="0" fontId="3" fillId="6" borderId="1" xfId="0" applyFont="1" applyFill="1" applyBorder="1" applyAlignment="1">
      <alignment horizontal="center" vertical="center" wrapText="1"/>
    </xf>
    <xf numFmtId="165" fontId="3" fillId="0" borderId="4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" fontId="0" fillId="7" borderId="0" xfId="0" applyNumberFormat="1" applyFill="1"/>
  </cellXfs>
  <cellStyles count="4">
    <cellStyle name="40% - Accent4" xfId="1" builtinId="43"/>
    <cellStyle name="60% - Accent3" xfId="3" builtinId="40"/>
    <cellStyle name="Normal" xfId="0" builtinId="0"/>
    <cellStyle name="Normal 2" xfId="2" xr:uid="{EB04026B-D53C-4C1F-A47C-88610B2841D5}"/>
  </cellStyles>
  <dxfs count="0"/>
  <tableStyles count="0" defaultTableStyle="TableStyleMedium2" defaultPivotStyle="PivotStyleLight16"/>
  <colors>
    <mruColors>
      <color rgb="FFB676B8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BA4A5-DED8-4331-8BFF-ECBFFF8F4948}">
  <dimension ref="A1:H57"/>
  <sheetViews>
    <sheetView topLeftCell="A34" zoomScaleNormal="100" workbookViewId="0">
      <selection activeCell="D57" sqref="D57"/>
    </sheetView>
  </sheetViews>
  <sheetFormatPr defaultColWidth="9.09765625" defaultRowHeight="13.8"/>
  <cols>
    <col min="2" max="2" width="11.3984375" customWidth="1"/>
    <col min="4" max="4" width="15.19921875" customWidth="1"/>
    <col min="6" max="6" width="10.8984375" bestFit="1" customWidth="1"/>
    <col min="7" max="7" width="11.09765625" bestFit="1" customWidth="1"/>
    <col min="8" max="8" width="11.59765625" bestFit="1" customWidth="1"/>
  </cols>
  <sheetData>
    <row r="1" spans="1:8" ht="14.4">
      <c r="A1" s="69"/>
      <c r="B1" s="69"/>
      <c r="C1" s="69"/>
      <c r="D1" s="76"/>
      <c r="E1" s="70"/>
      <c r="F1" s="71"/>
      <c r="G1" s="72"/>
      <c r="H1" s="76"/>
    </row>
    <row r="2" spans="1:8" ht="82.2">
      <c r="A2" s="73"/>
      <c r="B2" s="77" t="s">
        <v>47</v>
      </c>
      <c r="C2" s="78" t="s">
        <v>45</v>
      </c>
      <c r="D2" s="79" t="s">
        <v>43</v>
      </c>
      <c r="E2" s="74">
        <v>28</v>
      </c>
      <c r="F2" s="75"/>
      <c r="G2" s="76"/>
      <c r="H2" s="76"/>
    </row>
    <row r="3" spans="1:8">
      <c r="A3" s="80"/>
      <c r="B3" s="81"/>
      <c r="C3" s="81" t="s">
        <v>51</v>
      </c>
      <c r="D3" s="81" t="s">
        <v>52</v>
      </c>
      <c r="E3" s="10" t="s">
        <v>53</v>
      </c>
      <c r="F3" s="82" t="s">
        <v>74</v>
      </c>
      <c r="G3" s="81"/>
      <c r="H3" s="81"/>
    </row>
    <row r="4" spans="1:8">
      <c r="A4" s="76"/>
      <c r="B4" s="76"/>
      <c r="C4" s="76" t="s">
        <v>75</v>
      </c>
      <c r="D4" s="83" t="s">
        <v>76</v>
      </c>
      <c r="E4" s="76"/>
      <c r="F4" s="76">
        <v>350</v>
      </c>
      <c r="G4" s="76"/>
      <c r="H4" s="76"/>
    </row>
    <row r="5" spans="1:8">
      <c r="A5" s="9"/>
      <c r="B5" s="9"/>
      <c r="C5" s="84">
        <v>45473</v>
      </c>
      <c r="D5" s="9" t="s">
        <v>54</v>
      </c>
      <c r="E5" s="9">
        <v>8</v>
      </c>
      <c r="F5" s="9"/>
      <c r="G5" s="81" t="s">
        <v>55</v>
      </c>
      <c r="H5" s="9"/>
    </row>
    <row r="6" spans="1:8">
      <c r="C6" s="60">
        <v>45474</v>
      </c>
      <c r="D6" s="61" t="s">
        <v>78</v>
      </c>
      <c r="E6">
        <v>6.5</v>
      </c>
    </row>
    <row r="7" spans="1:8">
      <c r="C7" s="60">
        <v>45476</v>
      </c>
      <c r="D7" s="61" t="s">
        <v>79</v>
      </c>
      <c r="E7">
        <v>9</v>
      </c>
    </row>
    <row r="8" spans="1:8">
      <c r="C8" s="60">
        <v>45476</v>
      </c>
      <c r="D8" s="61" t="s">
        <v>60</v>
      </c>
      <c r="E8">
        <v>3.5</v>
      </c>
    </row>
    <row r="9" spans="1:8">
      <c r="C9" s="60">
        <v>45476</v>
      </c>
      <c r="D9" s="61" t="s">
        <v>80</v>
      </c>
      <c r="E9">
        <v>15.5</v>
      </c>
    </row>
    <row r="10" spans="1:8">
      <c r="C10" s="60">
        <v>45477</v>
      </c>
      <c r="D10" s="61" t="s">
        <v>61</v>
      </c>
      <c r="E10">
        <v>4.5</v>
      </c>
    </row>
    <row r="11" spans="1:8">
      <c r="C11" s="60">
        <v>45477</v>
      </c>
      <c r="D11" s="61" t="s">
        <v>62</v>
      </c>
      <c r="E11">
        <v>10</v>
      </c>
    </row>
    <row r="12" spans="1:8">
      <c r="C12" s="60">
        <v>45477</v>
      </c>
      <c r="D12" s="61" t="s">
        <v>84</v>
      </c>
      <c r="E12">
        <v>9</v>
      </c>
    </row>
    <row r="13" spans="1:8">
      <c r="C13" t="s">
        <v>81</v>
      </c>
      <c r="F13">
        <v>200</v>
      </c>
    </row>
    <row r="14" spans="1:8">
      <c r="C14" s="68" t="s">
        <v>82</v>
      </c>
      <c r="D14" s="68"/>
      <c r="E14" s="67">
        <f>SUM(E5:E12)*E2+F4+F13</f>
        <v>2398</v>
      </c>
    </row>
    <row r="15" spans="1:8">
      <c r="C15" s="68" t="s">
        <v>83</v>
      </c>
      <c r="D15" s="68"/>
      <c r="E15" s="68">
        <f>(196*9)*3.7/4</f>
        <v>1631.7</v>
      </c>
    </row>
    <row r="16" spans="1:8">
      <c r="C16" s="68" t="s">
        <v>82</v>
      </c>
      <c r="D16" s="68"/>
      <c r="E16" s="88">
        <f>SUM(E14+E15)</f>
        <v>4029.7</v>
      </c>
    </row>
    <row r="19" spans="2:7" ht="75">
      <c r="B19" s="55" t="s">
        <v>56</v>
      </c>
      <c r="C19" s="57">
        <v>304167</v>
      </c>
      <c r="D19" s="54" t="s">
        <v>44</v>
      </c>
      <c r="E19">
        <v>30</v>
      </c>
    </row>
    <row r="20" spans="2:7">
      <c r="C20" s="81" t="s">
        <v>51</v>
      </c>
      <c r="D20" s="81" t="s">
        <v>52</v>
      </c>
      <c r="E20" s="10" t="s">
        <v>53</v>
      </c>
      <c r="F20" s="82" t="s">
        <v>74</v>
      </c>
      <c r="G20" s="81"/>
    </row>
    <row r="21" spans="2:7">
      <c r="C21" s="76" t="s">
        <v>75</v>
      </c>
      <c r="D21" s="83" t="s">
        <v>76</v>
      </c>
      <c r="E21" s="76"/>
      <c r="F21" s="76">
        <v>350</v>
      </c>
      <c r="G21" s="76"/>
    </row>
    <row r="22" spans="2:7">
      <c r="C22" s="84">
        <v>45473</v>
      </c>
      <c r="D22" s="9" t="s">
        <v>54</v>
      </c>
      <c r="E22" s="9">
        <v>8</v>
      </c>
      <c r="F22" s="9"/>
      <c r="G22" s="81" t="s">
        <v>55</v>
      </c>
    </row>
    <row r="23" spans="2:7">
      <c r="C23" s="60">
        <v>45474</v>
      </c>
      <c r="D23" s="61" t="s">
        <v>78</v>
      </c>
      <c r="E23">
        <v>6.5</v>
      </c>
    </row>
    <row r="24" spans="2:7">
      <c r="C24" s="60">
        <v>45476</v>
      </c>
      <c r="D24" s="61" t="s">
        <v>79</v>
      </c>
      <c r="E24">
        <v>9</v>
      </c>
    </row>
    <row r="25" spans="2:7">
      <c r="C25" s="60">
        <v>45476</v>
      </c>
      <c r="D25" s="61" t="s">
        <v>60</v>
      </c>
      <c r="E25">
        <v>3.5</v>
      </c>
    </row>
    <row r="26" spans="2:7">
      <c r="C26" s="60">
        <v>45476</v>
      </c>
      <c r="D26" s="61" t="s">
        <v>80</v>
      </c>
      <c r="E26">
        <v>15.5</v>
      </c>
    </row>
    <row r="27" spans="2:7">
      <c r="C27" s="60">
        <v>45477</v>
      </c>
      <c r="D27" s="61" t="s">
        <v>61</v>
      </c>
      <c r="E27">
        <v>4.5</v>
      </c>
    </row>
    <row r="28" spans="2:7">
      <c r="C28" s="60">
        <v>45477</v>
      </c>
      <c r="D28" s="61" t="s">
        <v>62</v>
      </c>
      <c r="E28">
        <v>10</v>
      </c>
    </row>
    <row r="29" spans="2:7">
      <c r="C29" s="60">
        <v>45477</v>
      </c>
      <c r="D29" s="61" t="s">
        <v>84</v>
      </c>
      <c r="E29">
        <v>9</v>
      </c>
    </row>
    <row r="30" spans="2:7">
      <c r="C30" t="s">
        <v>81</v>
      </c>
      <c r="F30">
        <v>200</v>
      </c>
    </row>
    <row r="31" spans="2:7">
      <c r="C31" s="68" t="s">
        <v>82</v>
      </c>
      <c r="D31" s="68"/>
      <c r="E31" s="67">
        <f>SUM(E22:E29)*E19+F21+F30</f>
        <v>2530</v>
      </c>
    </row>
    <row r="32" spans="2:7">
      <c r="C32" s="68" t="s">
        <v>83</v>
      </c>
      <c r="D32" s="68"/>
      <c r="E32" s="68">
        <f>(196*8)*3.7/4</f>
        <v>1450.4</v>
      </c>
    </row>
    <row r="33" spans="2:7">
      <c r="C33" s="68" t="s">
        <v>82</v>
      </c>
      <c r="D33" s="68"/>
      <c r="E33" s="88">
        <f>SUM(E31+E32)</f>
        <v>3980.4</v>
      </c>
    </row>
    <row r="35" spans="2:7">
      <c r="B35" t="s">
        <v>94</v>
      </c>
      <c r="C35">
        <v>39026326</v>
      </c>
      <c r="D35" t="s">
        <v>97</v>
      </c>
    </row>
    <row r="36" spans="2:7">
      <c r="B36" t="s">
        <v>95</v>
      </c>
      <c r="C36">
        <v>51503787</v>
      </c>
    </row>
    <row r="37" spans="2:7">
      <c r="C37" t="s">
        <v>96</v>
      </c>
    </row>
    <row r="39" spans="2:7" ht="121.8">
      <c r="B39" s="56" t="s">
        <v>48</v>
      </c>
      <c r="C39" s="59" t="s">
        <v>46</v>
      </c>
      <c r="D39" s="54" t="s">
        <v>43</v>
      </c>
      <c r="E39">
        <v>28</v>
      </c>
    </row>
    <row r="40" spans="2:7">
      <c r="C40" s="81" t="s">
        <v>51</v>
      </c>
      <c r="D40" s="81" t="s">
        <v>52</v>
      </c>
      <c r="E40" s="10" t="s">
        <v>53</v>
      </c>
      <c r="F40" s="82" t="s">
        <v>74</v>
      </c>
      <c r="G40" s="81"/>
    </row>
    <row r="41" spans="2:7">
      <c r="C41" s="76" t="s">
        <v>75</v>
      </c>
      <c r="D41" s="83" t="s">
        <v>76</v>
      </c>
      <c r="E41" s="76"/>
      <c r="F41" s="76">
        <v>350</v>
      </c>
      <c r="G41" s="76"/>
    </row>
    <row r="42" spans="2:7">
      <c r="C42" s="84">
        <v>45473</v>
      </c>
      <c r="D42" s="9" t="s">
        <v>54</v>
      </c>
      <c r="E42" s="9">
        <v>8</v>
      </c>
      <c r="F42" s="9"/>
      <c r="G42" s="81" t="s">
        <v>55</v>
      </c>
    </row>
    <row r="43" spans="2:7">
      <c r="C43" s="60">
        <v>45474</v>
      </c>
      <c r="D43" s="61" t="s">
        <v>78</v>
      </c>
      <c r="E43">
        <v>6.5</v>
      </c>
    </row>
    <row r="44" spans="2:7">
      <c r="C44" s="60">
        <v>45476</v>
      </c>
      <c r="D44" s="61" t="s">
        <v>79</v>
      </c>
      <c r="E44">
        <v>9</v>
      </c>
    </row>
    <row r="45" spans="2:7">
      <c r="C45" s="60">
        <v>45476</v>
      </c>
      <c r="D45" s="61" t="s">
        <v>60</v>
      </c>
      <c r="E45">
        <v>3.5</v>
      </c>
    </row>
    <row r="46" spans="2:7">
      <c r="C46" s="60">
        <v>45476</v>
      </c>
      <c r="D46" s="61" t="s">
        <v>80</v>
      </c>
      <c r="E46">
        <v>15.5</v>
      </c>
    </row>
    <row r="47" spans="2:7">
      <c r="C47" s="60">
        <v>45477</v>
      </c>
      <c r="D47" s="61" t="s">
        <v>61</v>
      </c>
      <c r="E47">
        <v>4.5</v>
      </c>
    </row>
    <row r="48" spans="2:7">
      <c r="C48" s="60">
        <v>45477</v>
      </c>
      <c r="D48" s="61" t="s">
        <v>62</v>
      </c>
      <c r="E48">
        <v>10</v>
      </c>
    </row>
    <row r="49" spans="2:6">
      <c r="C49" s="60">
        <v>45477</v>
      </c>
      <c r="D49" s="61" t="s">
        <v>84</v>
      </c>
      <c r="E49">
        <v>9</v>
      </c>
    </row>
    <row r="50" spans="2:6">
      <c r="C50" t="s">
        <v>81</v>
      </c>
      <c r="F50">
        <v>200</v>
      </c>
    </row>
    <row r="51" spans="2:6">
      <c r="C51" s="68" t="s">
        <v>82</v>
      </c>
      <c r="D51" s="68"/>
      <c r="E51" s="67">
        <f>SUM(E42:E49)*E39+F41+F50</f>
        <v>2398</v>
      </c>
    </row>
    <row r="52" spans="2:6">
      <c r="C52" s="68" t="s">
        <v>83</v>
      </c>
      <c r="D52" s="68"/>
      <c r="E52" s="68">
        <f>(196*8)*3.7/4</f>
        <v>1450.4</v>
      </c>
    </row>
    <row r="53" spans="2:6">
      <c r="C53" s="68" t="s">
        <v>82</v>
      </c>
      <c r="D53" s="68"/>
      <c r="E53" s="88">
        <f>SUM(E51+E52)</f>
        <v>3848.4</v>
      </c>
    </row>
    <row r="55" spans="2:6">
      <c r="B55" t="s">
        <v>94</v>
      </c>
      <c r="C55">
        <v>33983015</v>
      </c>
      <c r="D55" t="s">
        <v>98</v>
      </c>
    </row>
    <row r="56" spans="2:6">
      <c r="B56" t="s">
        <v>95</v>
      </c>
      <c r="C56">
        <v>53351151</v>
      </c>
    </row>
    <row r="57" spans="2:6">
      <c r="C57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873B0-E367-4D84-84A6-DC6BC9C57FF0}">
  <dimension ref="A1:M14"/>
  <sheetViews>
    <sheetView tabSelected="1" zoomScale="80" zoomScaleNormal="80" workbookViewId="0">
      <selection activeCell="K2" sqref="K2"/>
    </sheetView>
  </sheetViews>
  <sheetFormatPr defaultRowHeight="13.8"/>
  <cols>
    <col min="1" max="1" width="11.8984375" bestFit="1" customWidth="1"/>
    <col min="2" max="2" width="13.59765625" bestFit="1" customWidth="1"/>
    <col min="3" max="3" width="22.3984375" customWidth="1"/>
    <col min="4" max="4" width="25.296875" bestFit="1" customWidth="1"/>
    <col min="5" max="5" width="25.796875" customWidth="1"/>
    <col min="6" max="6" width="21.296875" customWidth="1"/>
    <col min="8" max="8" width="29.796875" customWidth="1"/>
    <col min="9" max="9" width="12.09765625" customWidth="1"/>
    <col min="11" max="11" width="11.19921875" customWidth="1"/>
  </cols>
  <sheetData>
    <row r="1" spans="1:13" ht="27.6">
      <c r="A1" s="11" t="s">
        <v>3</v>
      </c>
      <c r="B1" s="1" t="s">
        <v>0</v>
      </c>
      <c r="C1" s="1" t="s">
        <v>14</v>
      </c>
      <c r="D1" s="1" t="s">
        <v>15</v>
      </c>
      <c r="E1" s="1" t="s">
        <v>16</v>
      </c>
      <c r="F1" s="3" t="s">
        <v>1</v>
      </c>
      <c r="G1" s="3" t="s">
        <v>2</v>
      </c>
      <c r="H1" s="3" t="s">
        <v>33</v>
      </c>
      <c r="I1" s="3" t="s">
        <v>34</v>
      </c>
      <c r="J1" s="3" t="s">
        <v>38</v>
      </c>
      <c r="K1" s="52" t="s">
        <v>40</v>
      </c>
      <c r="L1" s="52" t="s">
        <v>41</v>
      </c>
      <c r="M1" s="52" t="s">
        <v>42</v>
      </c>
    </row>
    <row r="2" spans="1:13" ht="124.2">
      <c r="A2" s="19">
        <v>1</v>
      </c>
      <c r="B2" s="37" t="s">
        <v>17</v>
      </c>
      <c r="C2" s="38" t="s">
        <v>18</v>
      </c>
      <c r="E2" s="86" t="s">
        <v>71</v>
      </c>
      <c r="F2" s="47" t="s">
        <v>89</v>
      </c>
      <c r="G2" s="48"/>
      <c r="H2" s="50" t="s">
        <v>72</v>
      </c>
      <c r="I2" s="50" t="s">
        <v>77</v>
      </c>
      <c r="J2" s="49"/>
      <c r="K2" s="53" t="s">
        <v>47</v>
      </c>
      <c r="L2" s="58" t="s">
        <v>45</v>
      </c>
      <c r="M2" s="54" t="s">
        <v>43</v>
      </c>
    </row>
    <row r="3" spans="1:13" ht="105.6" customHeight="1">
      <c r="A3" s="19">
        <v>2</v>
      </c>
      <c r="B3" s="37">
        <v>45473</v>
      </c>
      <c r="C3" s="38"/>
      <c r="D3" s="42" t="s">
        <v>88</v>
      </c>
      <c r="E3" s="87" t="s">
        <v>24</v>
      </c>
      <c r="F3" s="47" t="s">
        <v>68</v>
      </c>
      <c r="G3" s="48"/>
      <c r="H3" s="50" t="s">
        <v>35</v>
      </c>
      <c r="I3" s="50" t="s">
        <v>36</v>
      </c>
      <c r="J3" s="49">
        <v>13137</v>
      </c>
      <c r="K3" s="55" t="s">
        <v>56</v>
      </c>
      <c r="L3" s="57">
        <v>304167</v>
      </c>
      <c r="M3" s="54" t="s">
        <v>44</v>
      </c>
    </row>
    <row r="4" spans="1:13" ht="121.8">
      <c r="A4" s="20">
        <v>2</v>
      </c>
      <c r="B4" s="16">
        <v>45473</v>
      </c>
      <c r="C4" s="41" t="s">
        <v>20</v>
      </c>
      <c r="D4" s="42" t="s">
        <v>88</v>
      </c>
      <c r="E4" s="21" t="s">
        <v>23</v>
      </c>
      <c r="F4" s="47" t="s">
        <v>67</v>
      </c>
      <c r="G4" s="47"/>
      <c r="H4" s="50" t="s">
        <v>37</v>
      </c>
      <c r="I4" s="50" t="s">
        <v>36</v>
      </c>
      <c r="J4" s="49">
        <v>13138</v>
      </c>
      <c r="K4" s="56" t="s">
        <v>48</v>
      </c>
      <c r="L4" s="59" t="s">
        <v>46</v>
      </c>
      <c r="M4" s="54" t="s">
        <v>43</v>
      </c>
    </row>
    <row r="5" spans="1:13" ht="115.2" customHeight="1">
      <c r="A5" s="20">
        <v>2</v>
      </c>
      <c r="B5" s="16">
        <v>45473</v>
      </c>
      <c r="C5" s="41" t="s">
        <v>20</v>
      </c>
      <c r="D5" s="42" t="s">
        <v>88</v>
      </c>
      <c r="E5" s="21" t="s">
        <v>23</v>
      </c>
      <c r="F5" s="47" t="s">
        <v>67</v>
      </c>
      <c r="G5" s="47"/>
      <c r="H5" s="50" t="s">
        <v>39</v>
      </c>
      <c r="I5" s="50" t="s">
        <v>36</v>
      </c>
      <c r="J5" s="51">
        <v>13139</v>
      </c>
      <c r="K5" s="35"/>
      <c r="L5" s="36"/>
    </row>
    <row r="6" spans="1:13" ht="139.05000000000001" customHeight="1">
      <c r="A6" s="2">
        <v>2</v>
      </c>
      <c r="B6" s="27">
        <v>45474</v>
      </c>
      <c r="C6" s="17" t="s">
        <v>5</v>
      </c>
      <c r="D6" s="18">
        <v>0.8125</v>
      </c>
      <c r="E6" s="45" t="s">
        <v>25</v>
      </c>
      <c r="F6" s="12" t="s">
        <v>90</v>
      </c>
      <c r="G6" s="28" t="s">
        <v>26</v>
      </c>
      <c r="H6" s="32" t="s">
        <v>49</v>
      </c>
      <c r="I6" s="13" t="s">
        <v>50</v>
      </c>
      <c r="J6" s="14"/>
    </row>
    <row r="7" spans="1:13" ht="69">
      <c r="A7" s="22">
        <v>3</v>
      </c>
      <c r="B7" s="27">
        <v>45475</v>
      </c>
      <c r="C7" s="21" t="s">
        <v>6</v>
      </c>
      <c r="D7" s="30">
        <v>0.83333333333333337</v>
      </c>
      <c r="E7" s="21" t="s">
        <v>27</v>
      </c>
      <c r="F7" s="23" t="s">
        <v>57</v>
      </c>
      <c r="G7" s="28" t="s">
        <v>26</v>
      </c>
      <c r="H7" s="33" t="s">
        <v>58</v>
      </c>
      <c r="I7" s="4"/>
      <c r="J7" s="4"/>
    </row>
    <row r="8" spans="1:13" ht="94.05" customHeight="1">
      <c r="A8" s="2">
        <v>4</v>
      </c>
      <c r="B8" s="27">
        <v>45476</v>
      </c>
      <c r="C8" s="15" t="s">
        <v>7</v>
      </c>
      <c r="D8" s="25">
        <v>0.79166666666666663</v>
      </c>
      <c r="E8" s="12" t="s">
        <v>31</v>
      </c>
      <c r="F8" s="6" t="s">
        <v>69</v>
      </c>
      <c r="G8" s="28" t="s">
        <v>32</v>
      </c>
      <c r="H8" s="62" t="s">
        <v>59</v>
      </c>
      <c r="I8" s="63" t="s">
        <v>66</v>
      </c>
      <c r="J8" s="7"/>
    </row>
    <row r="9" spans="1:13" ht="69">
      <c r="A9" s="22">
        <v>5</v>
      </c>
      <c r="B9" s="27">
        <v>45477</v>
      </c>
      <c r="C9" s="21" t="s">
        <v>8</v>
      </c>
      <c r="D9" s="31" t="s">
        <v>11</v>
      </c>
      <c r="E9" s="21" t="s">
        <v>30</v>
      </c>
      <c r="F9" s="23" t="s">
        <v>28</v>
      </c>
      <c r="G9" s="28" t="s">
        <v>29</v>
      </c>
      <c r="H9" s="64" t="s">
        <v>73</v>
      </c>
      <c r="I9" s="65" t="s">
        <v>63</v>
      </c>
      <c r="J9" s="4"/>
    </row>
    <row r="10" spans="1:13" ht="58.2" customHeight="1">
      <c r="A10" s="2">
        <v>6</v>
      </c>
      <c r="B10" s="27">
        <v>45478</v>
      </c>
      <c r="C10" s="26" t="s">
        <v>9</v>
      </c>
      <c r="D10" s="25" t="s">
        <v>10</v>
      </c>
      <c r="E10" s="46" t="s">
        <v>85</v>
      </c>
      <c r="F10" s="6" t="s">
        <v>87</v>
      </c>
      <c r="G10" s="85" t="s">
        <v>86</v>
      </c>
      <c r="H10" s="34"/>
      <c r="I10" s="8"/>
      <c r="J10" s="7"/>
    </row>
    <row r="11" spans="1:13" ht="69" customHeight="1">
      <c r="A11" s="29">
        <v>7</v>
      </c>
      <c r="B11" s="27">
        <v>45479</v>
      </c>
      <c r="C11" s="4" t="s">
        <v>4</v>
      </c>
      <c r="D11" s="5"/>
      <c r="E11" s="21" t="s">
        <v>65</v>
      </c>
      <c r="F11" s="6" t="s">
        <v>70</v>
      </c>
      <c r="G11" s="28" t="s">
        <v>32</v>
      </c>
      <c r="H11" s="33"/>
      <c r="I11" s="24"/>
      <c r="J11" s="4"/>
    </row>
    <row r="12" spans="1:13" ht="82.2">
      <c r="A12" s="2">
        <v>8</v>
      </c>
      <c r="B12" s="27">
        <v>45480</v>
      </c>
      <c r="C12" s="15" t="s">
        <v>12</v>
      </c>
      <c r="D12" s="39" t="s">
        <v>13</v>
      </c>
      <c r="E12" s="40" t="s">
        <v>19</v>
      </c>
      <c r="F12" s="66" t="s">
        <v>64</v>
      </c>
      <c r="G12" s="28" t="s">
        <v>91</v>
      </c>
      <c r="H12" s="6" t="s">
        <v>92</v>
      </c>
      <c r="I12" s="53" t="s">
        <v>47</v>
      </c>
      <c r="J12" s="58" t="s">
        <v>45</v>
      </c>
      <c r="K12" s="54" t="s">
        <v>43</v>
      </c>
    </row>
    <row r="13" spans="1:13" ht="75">
      <c r="A13" s="2">
        <v>8</v>
      </c>
      <c r="B13" s="27">
        <v>45480</v>
      </c>
      <c r="C13" s="15" t="s">
        <v>12</v>
      </c>
      <c r="D13" s="43" t="s">
        <v>21</v>
      </c>
      <c r="E13" s="44" t="s">
        <v>22</v>
      </c>
      <c r="F13" s="66" t="s">
        <v>64</v>
      </c>
      <c r="G13" s="28" t="s">
        <v>91</v>
      </c>
      <c r="H13" s="6" t="s">
        <v>93</v>
      </c>
      <c r="I13" s="55" t="s">
        <v>56</v>
      </c>
      <c r="J13" s="57">
        <v>304167</v>
      </c>
      <c r="K13" s="54" t="s">
        <v>44</v>
      </c>
    </row>
    <row r="14" spans="1:13" ht="104.4">
      <c r="A14" s="2">
        <v>8</v>
      </c>
      <c r="B14" s="27">
        <v>45480</v>
      </c>
      <c r="C14" s="15" t="s">
        <v>12</v>
      </c>
      <c r="D14" s="43" t="s">
        <v>21</v>
      </c>
      <c r="E14" s="44" t="s">
        <v>22</v>
      </c>
      <c r="F14" s="66" t="s">
        <v>64</v>
      </c>
      <c r="G14" s="28" t="s">
        <v>91</v>
      </c>
      <c r="H14" s="6" t="s">
        <v>93</v>
      </c>
      <c r="I14" s="56" t="s">
        <v>48</v>
      </c>
      <c r="J14" s="59" t="s">
        <v>46</v>
      </c>
      <c r="K14" s="54" t="s">
        <v>43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A596917FC5A4B8CC138E740972FE6" ma:contentTypeVersion="21" ma:contentTypeDescription="Create a new document." ma:contentTypeScope="" ma:versionID="a0b7d02bf9b0c1655a542ebcc43ca4c4">
  <xsd:schema xmlns:xsd="http://www.w3.org/2001/XMLSchema" xmlns:xs="http://www.w3.org/2001/XMLSchema" xmlns:p="http://schemas.microsoft.com/office/2006/metadata/properties" xmlns:ns2="85b13ed4-441d-43df-96fd-079292e280c3" xmlns:ns3="9de86548-48ff-476a-90c3-f389ada4914a" targetNamespace="http://schemas.microsoft.com/office/2006/metadata/properties" ma:root="true" ma:fieldsID="7b56d792a0a35de7ebacf8f9ebd4df5a" ns2:_="" ns3:_="">
    <xsd:import namespace="85b13ed4-441d-43df-96fd-079292e280c3"/>
    <xsd:import namespace="9de86548-48ff-476a-90c3-f389ada49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StartDate" minOccurs="0"/>
                <xsd:element ref="ns2:EndDate" minOccurs="0"/>
                <xsd:element ref="ns2:CruiseDirector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13ed4-441d-43df-96fd-079292e280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StartDate" ma:index="20" nillable="true" ma:displayName="Start Date " ma:format="DateOnly" ma:internalName="StartDate">
      <xsd:simpleType>
        <xsd:restriction base="dms:DateTime"/>
      </xsd:simpleType>
    </xsd:element>
    <xsd:element name="EndDate" ma:index="21" nillable="true" ma:displayName="End Date " ma:format="DateOnly" ma:internalName="EndDate">
      <xsd:simpleType>
        <xsd:restriction base="dms:DateTime"/>
      </xsd:simpleType>
    </xsd:element>
    <xsd:element name="CruiseDirector" ma:index="22" nillable="true" ma:displayName="Cruise Director" ma:format="Dropdown" ma:list="UserInfo" ma:SharePointGroup="0" ma:internalName="CruiseDirec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defddb6-50dc-4b25-ad45-4ed2ea6972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86548-48ff-476a-90c3-f389ada491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51ef774c-7a7e-4b76-973e-7bce57312c95}" ma:internalName="TaxCatchAll" ma:showField="CatchAllData" ma:web="9de86548-48ff-476a-90c3-f389ada49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dDate xmlns="85b13ed4-441d-43df-96fd-079292e280c3" xsi:nil="true"/>
    <CruiseDirector xmlns="85b13ed4-441d-43df-96fd-079292e280c3">
      <UserInfo>
        <DisplayName/>
        <AccountId xsi:nil="true"/>
        <AccountType/>
      </UserInfo>
    </CruiseDirector>
    <TaxCatchAll xmlns="9de86548-48ff-476a-90c3-f389ada4914a" xsi:nil="true"/>
    <lcf76f155ced4ddcb4097134ff3c332f xmlns="85b13ed4-441d-43df-96fd-079292e280c3">
      <Terms xmlns="http://schemas.microsoft.com/office/infopath/2007/PartnerControls"/>
    </lcf76f155ced4ddcb4097134ff3c332f>
    <StartDate xmlns="85b13ed4-441d-43df-96fd-079292e280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3A9FEE-B519-4174-93F1-1973F104E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b13ed4-441d-43df-96fd-079292e280c3"/>
    <ds:schemaRef ds:uri="9de86548-48ff-476a-90c3-f389ada49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8D68B2-032A-480E-AB95-F5E07290F27F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de86548-48ff-476a-90c3-f389ada4914a"/>
    <ds:schemaRef ds:uri="85b13ed4-441d-43df-96fd-079292e280c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59904C7-6A7E-419D-BF87-F927B6B551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budjet per guide</vt:lpstr>
      <vt:lpstr>3 GRP 30.6.24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Kura</dc:creator>
  <cp:keywords/>
  <dc:description/>
  <cp:lastModifiedBy> </cp:lastModifiedBy>
  <cp:revision/>
  <dcterms:created xsi:type="dcterms:W3CDTF">2023-02-14T09:51:45Z</dcterms:created>
  <dcterms:modified xsi:type="dcterms:W3CDTF">2024-06-27T06:05:37Z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0x0101001BEA596917FC5A4B8CC138E740972FE6</vt:lpwstr>
  </property>
  <property fmtid="{D5CDD505-2E9C-101B-9397-08002B2CF9AE}" pid="3" name="MediaServiceImageTags">
    <vt:lpwstr/>
  </property>
</Properties>
</file>