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Main and Danube Canal REG- FRA Tiara 0206\"/>
    </mc:Choice>
  </mc:AlternateContent>
  <xr:revisionPtr revIDLastSave="0" documentId="13_ncr:1_{7ABBF760-ACE2-4FAA-898C-6B2924671A7E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12" i="2"/>
  <c r="M11" i="2"/>
  <c r="F10" i="2"/>
  <c r="D10" i="2"/>
  <c r="K8" i="2" l="1"/>
  <c r="M8" i="2" s="1"/>
  <c r="D9" i="2"/>
  <c r="F9" i="2" s="1"/>
  <c r="D6" i="2"/>
  <c r="F6" i="2" s="1"/>
  <c r="M13" i="2" l="1"/>
  <c r="F13" i="2"/>
  <c r="K9" i="2"/>
  <c r="M9" i="2" s="1"/>
  <c r="K7" i="2"/>
  <c r="M7" i="2" s="1"/>
  <c r="D8" i="2"/>
  <c r="F8" i="2" s="1"/>
  <c r="M4" i="2"/>
  <c r="F4" i="2"/>
  <c r="M14" i="2" l="1"/>
</calcChain>
</file>

<file path=xl/sharedStrings.xml><?xml version="1.0" encoding="utf-8"?>
<sst xmlns="http://schemas.openxmlformats.org/spreadsheetml/2006/main" count="66" uniqueCount="51">
  <si>
    <t>TIAR53</t>
  </si>
  <si>
    <t>Date</t>
  </si>
  <si>
    <t>Arrival</t>
  </si>
  <si>
    <t>Embarking</t>
  </si>
  <si>
    <t>Itinerary</t>
  </si>
  <si>
    <t>Suppliers - name and number</t>
  </si>
  <si>
    <t>Notes</t>
  </si>
  <si>
    <t>Regensbourg 02:00</t>
  </si>
  <si>
    <t>Group 1</t>
  </si>
  <si>
    <t>Irad Yogev</t>
  </si>
  <si>
    <t>VIE</t>
  </si>
  <si>
    <t>OS860</t>
  </si>
  <si>
    <r>
      <t xml:space="preserve">05:00 - 07:45 </t>
    </r>
    <r>
      <rPr>
        <b/>
        <sz val="11"/>
        <color rgb="FFFF0000"/>
        <rFont val="Calibri"/>
        <family val="2"/>
        <scheme val="minor"/>
      </rPr>
      <t>(*NEW flight*)</t>
    </r>
  </si>
  <si>
    <t>Group 2</t>
  </si>
  <si>
    <t>Amity/Adiel Esaschar</t>
  </si>
  <si>
    <t>MUC</t>
  </si>
  <si>
    <t>LH683</t>
  </si>
  <si>
    <t>07:00 - 10:10</t>
  </si>
  <si>
    <t>Kelheim 07:00</t>
  </si>
  <si>
    <t>Numberg 06:00</t>
  </si>
  <si>
    <t>Bamberg 03:00 / Schweinfurt 22:30</t>
  </si>
  <si>
    <t>Wurzburg 15:00</t>
  </si>
  <si>
    <t>Wertheim 12:30 / Miltenberg 23:00</t>
  </si>
  <si>
    <t>Miltenberg 14:00</t>
  </si>
  <si>
    <t>Frankfurt 05:00</t>
  </si>
  <si>
    <t>FRA</t>
  </si>
  <si>
    <t>LH690</t>
  </si>
  <si>
    <t>18:00 - 23:10</t>
  </si>
  <si>
    <t>09:00-12:00 Libration hall and back</t>
  </si>
  <si>
    <t>08:30-13:00 city tour</t>
  </si>
  <si>
    <t>15:00-18:30 Wurzburg Castle</t>
  </si>
  <si>
    <t>by foot</t>
  </si>
  <si>
    <t>Water 2 days</t>
  </si>
  <si>
    <t>Water</t>
  </si>
  <si>
    <t>tips</t>
  </si>
  <si>
    <t>Wuzburg castle parking  fee</t>
  </si>
  <si>
    <t>Wuzburg castle  parking fee</t>
  </si>
  <si>
    <t xml:space="preserve"> lebration hall</t>
  </si>
  <si>
    <t>Wallhal</t>
  </si>
  <si>
    <t>Eshel 196 $ per day</t>
  </si>
  <si>
    <t>Irad</t>
  </si>
  <si>
    <t>Adiel</t>
  </si>
  <si>
    <r>
      <rPr>
        <b/>
        <sz val="11"/>
        <color rgb="FFFF0000"/>
        <rFont val="Calibri"/>
        <family val="2"/>
        <scheme val="minor"/>
      </rPr>
      <t xml:space="preserve">1.6 Muenchen airport hotel      </t>
    </r>
    <r>
      <rPr>
        <sz val="11"/>
        <color theme="1"/>
        <rFont val="Calibri"/>
        <family val="2"/>
        <scheme val="minor"/>
      </rPr>
      <t xml:space="preserve">                        Airport 11:00-17:00
Veste Oberhaus Passau
Walhalla Temple
Regensburg ship
</t>
    </r>
  </si>
  <si>
    <r>
      <t xml:space="preserve">1-2.6.24 / 1 GRP 1 night </t>
    </r>
    <r>
      <rPr>
        <b/>
        <sz val="11"/>
        <rFont val="Calibri"/>
        <family val="2"/>
        <scheme val="minor"/>
      </rPr>
      <t>tba</t>
    </r>
  </si>
  <si>
    <r>
      <rPr>
        <b/>
        <sz val="11"/>
        <color rgb="FFFF0000"/>
        <rFont val="Calibri"/>
        <family val="2"/>
        <scheme val="minor"/>
      </rPr>
      <t xml:space="preserve">1/6 - </t>
    </r>
    <r>
      <rPr>
        <sz val="11"/>
        <color rgb="FFFF0000"/>
        <rFont val="Calibri"/>
        <family val="2"/>
        <scheme val="minor"/>
      </rPr>
      <t>Wien Airport 08:30/09:00</t>
    </r>
    <r>
      <rPr>
        <sz val="11"/>
        <color theme="1"/>
        <rFont val="Calibri"/>
        <family val="2"/>
        <scheme val="minor"/>
      </rPr>
      <t xml:space="preserve">
Gemunden
Ebensee
Mondsee
</t>
    </r>
    <r>
      <rPr>
        <sz val="11"/>
        <color rgb="FFFF0000"/>
        <rFont val="Calibri"/>
        <family val="2"/>
        <scheme val="minor"/>
      </rPr>
      <t>Salzburg Hotel TBD</t>
    </r>
    <r>
      <rPr>
        <sz val="11"/>
        <color theme="1"/>
        <rFont val="Calibri"/>
        <family val="2"/>
        <scheme val="minor"/>
      </rPr>
      <t xml:space="preserve"> 17:30
Hotel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2/6 </t>
    </r>
    <r>
      <rPr>
        <sz val="11"/>
        <color theme="1"/>
        <rFont val="Calibri"/>
        <family val="2"/>
        <scheme val="minor"/>
      </rPr>
      <t>- Hotel 08:30-16:00
Veste Oberhaus Passau
Walhalla Temple
Regensburg ship</t>
    </r>
  </si>
  <si>
    <t xml:space="preserve">8:00-13:00 city tour </t>
  </si>
  <si>
    <t>ימי שלישי בית משפט סגור</t>
  </si>
  <si>
    <t>Salzburg</t>
  </si>
  <si>
    <t>Main Tour</t>
  </si>
  <si>
    <t>Local guide</t>
  </si>
  <si>
    <r>
      <t xml:space="preserve">08:30-15:30 city tour and then airport </t>
    </r>
    <r>
      <rPr>
        <b/>
        <sz val="11"/>
        <color rgb="FF00B050"/>
        <rFont val="Calibri"/>
        <family val="2"/>
        <scheme val="minor"/>
      </rPr>
      <t>Porters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</si>
</sst>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70">
    <xf numFmtId="0" fontId="0" fillId="0" borderId="0" xfId="0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20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20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20" fontId="8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3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7" borderId="1" xfId="0" applyFill="1" applyBorder="1" applyAlignment="1">
      <alignment wrapText="1"/>
    </xf>
    <xf numFmtId="0" fontId="10" fillId="8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0" fontId="8" fillId="0" borderId="1" xfId="0" applyNumberFormat="1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8" fillId="5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0" xfId="0" applyFill="1"/>
    <xf numFmtId="14" fontId="3" fillId="5" borderId="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64" fontId="11" fillId="11" borderId="2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6" fillId="12" borderId="3" xfId="0" applyNumberFormat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 wrapText="1"/>
    </xf>
    <xf numFmtId="0" fontId="0" fillId="0" borderId="0" xfId="0" applyFont="1"/>
    <xf numFmtId="0" fontId="0" fillId="5" borderId="0" xfId="0" applyFont="1" applyFill="1"/>
    <xf numFmtId="0" fontId="8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5" borderId="3" xfId="0" applyFont="1" applyFill="1" applyBorder="1"/>
    <xf numFmtId="14" fontId="6" fillId="7" borderId="0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</cellXfs>
  <cellStyles count="3">
    <cellStyle name="40% - Accent4" xfId="1" builtinId="43"/>
    <cellStyle name="Normal" xfId="0" builtinId="0"/>
    <cellStyle name="Normal 2" xfId="2" xr:uid="{3DF2A8FA-8868-49B6-987D-51F2EB880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workbookViewId="0">
      <selection activeCell="H5" sqref="H5"/>
    </sheetView>
  </sheetViews>
  <sheetFormatPr defaultRowHeight="15" x14ac:dyDescent="0.25"/>
  <cols>
    <col min="2" max="2" width="15.85546875" bestFit="1" customWidth="1"/>
    <col min="3" max="3" width="16.28515625" bestFit="1" customWidth="1"/>
    <col min="4" max="4" width="17.85546875" bestFit="1" customWidth="1"/>
    <col min="6" max="6" width="15" customWidth="1"/>
    <col min="7" max="7" width="38.7109375" bestFit="1" customWidth="1"/>
    <col min="8" max="8" width="24.7109375" bestFit="1" customWidth="1"/>
    <col min="9" max="9" width="17.42578125" customWidth="1"/>
    <col min="12" max="12" width="24.7109375" customWidth="1"/>
    <col min="13" max="13" width="28.7109375" customWidth="1"/>
  </cols>
  <sheetData>
    <row r="1" spans="1:12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/>
      <c r="I1" s="3"/>
      <c r="J1" s="3"/>
    </row>
    <row r="2" spans="1:12" ht="150" x14ac:dyDescent="0.25">
      <c r="A2" s="56">
        <v>1</v>
      </c>
      <c r="B2" s="54">
        <v>45445</v>
      </c>
      <c r="C2" s="38" t="s">
        <v>43</v>
      </c>
      <c r="D2" s="19" t="s">
        <v>7</v>
      </c>
      <c r="E2" s="53" t="s">
        <v>8</v>
      </c>
      <c r="F2" s="53" t="s">
        <v>9</v>
      </c>
      <c r="G2" s="29" t="s">
        <v>44</v>
      </c>
      <c r="H2" s="5" t="s">
        <v>10</v>
      </c>
      <c r="I2" s="5" t="s">
        <v>11</v>
      </c>
      <c r="J2" s="5" t="s">
        <v>12</v>
      </c>
      <c r="K2" s="55"/>
      <c r="L2" s="29"/>
    </row>
    <row r="3" spans="1:12" ht="90" x14ac:dyDescent="0.25">
      <c r="A3" s="6">
        <v>1</v>
      </c>
      <c r="B3" s="7">
        <v>45445</v>
      </c>
      <c r="C3" s="38" t="s">
        <v>43</v>
      </c>
      <c r="D3" s="9" t="s">
        <v>7</v>
      </c>
      <c r="E3" s="10" t="s">
        <v>13</v>
      </c>
      <c r="F3" s="11" t="s">
        <v>14</v>
      </c>
      <c r="G3" s="29" t="s">
        <v>42</v>
      </c>
      <c r="H3" s="5" t="s">
        <v>15</v>
      </c>
      <c r="I3" s="5" t="s">
        <v>16</v>
      </c>
      <c r="J3" s="5" t="s">
        <v>17</v>
      </c>
      <c r="L3" s="29"/>
    </row>
    <row r="4" spans="1:12" ht="43.15" customHeight="1" x14ac:dyDescent="0.25">
      <c r="A4" s="12">
        <v>2</v>
      </c>
      <c r="B4" s="13">
        <v>45446</v>
      </c>
      <c r="C4" s="14" t="s">
        <v>18</v>
      </c>
      <c r="D4" s="15">
        <v>0.54166666666666663</v>
      </c>
      <c r="E4" s="14"/>
      <c r="F4" s="14"/>
      <c r="G4" s="14" t="s">
        <v>28</v>
      </c>
      <c r="H4" s="14"/>
      <c r="I4" s="14"/>
      <c r="J4" s="16"/>
    </row>
    <row r="5" spans="1:12" ht="43.15" customHeight="1" x14ac:dyDescent="0.25">
      <c r="A5" s="6">
        <v>3</v>
      </c>
      <c r="B5" s="7">
        <v>45447</v>
      </c>
      <c r="C5" s="18" t="s">
        <v>19</v>
      </c>
      <c r="D5" s="19">
        <v>0.625</v>
      </c>
      <c r="E5" s="10"/>
      <c r="F5" s="10"/>
      <c r="G5" s="30" t="s">
        <v>45</v>
      </c>
      <c r="H5" s="11" t="s">
        <v>46</v>
      </c>
      <c r="I5" s="11"/>
      <c r="J5" s="20"/>
    </row>
    <row r="6" spans="1:12" ht="45" x14ac:dyDescent="0.25">
      <c r="A6" s="12">
        <v>4</v>
      </c>
      <c r="B6" s="13">
        <v>45448</v>
      </c>
      <c r="C6" s="21" t="s">
        <v>20</v>
      </c>
      <c r="D6" s="15">
        <v>0.58333333333333337</v>
      </c>
      <c r="E6" s="14"/>
      <c r="F6" s="14"/>
      <c r="G6" s="31" t="s">
        <v>29</v>
      </c>
      <c r="H6" s="17"/>
      <c r="I6" s="17"/>
      <c r="J6" s="16"/>
    </row>
    <row r="7" spans="1:12" x14ac:dyDescent="0.25">
      <c r="A7" s="6">
        <v>5</v>
      </c>
      <c r="B7" s="7">
        <v>45449</v>
      </c>
      <c r="C7" s="8" t="s">
        <v>21</v>
      </c>
      <c r="D7" s="9">
        <v>0.875</v>
      </c>
      <c r="E7" s="10"/>
      <c r="F7" s="10"/>
      <c r="G7" s="32" t="s">
        <v>30</v>
      </c>
      <c r="H7" s="57"/>
      <c r="I7" s="57"/>
      <c r="J7" s="20"/>
    </row>
    <row r="8" spans="1:12" ht="45" x14ac:dyDescent="0.25">
      <c r="A8" s="12">
        <v>6</v>
      </c>
      <c r="B8" s="13">
        <v>45450</v>
      </c>
      <c r="C8" s="14" t="s">
        <v>22</v>
      </c>
      <c r="D8" s="15">
        <v>0.77083333333333337</v>
      </c>
      <c r="E8" s="14"/>
      <c r="F8" s="22"/>
      <c r="G8" s="16" t="s">
        <v>31</v>
      </c>
      <c r="H8" s="16"/>
      <c r="I8" s="16"/>
      <c r="J8" s="16"/>
    </row>
    <row r="9" spans="1:12" x14ac:dyDescent="0.25">
      <c r="A9" s="24">
        <v>7</v>
      </c>
      <c r="B9" s="7">
        <v>45451</v>
      </c>
      <c r="C9" s="25"/>
      <c r="D9" s="25" t="s">
        <v>23</v>
      </c>
      <c r="E9" s="10"/>
      <c r="F9" s="26"/>
      <c r="G9" s="26" t="s">
        <v>31</v>
      </c>
      <c r="H9" s="26"/>
      <c r="I9" s="26"/>
      <c r="J9" s="26"/>
    </row>
    <row r="10" spans="1:12" ht="31.5" x14ac:dyDescent="0.25">
      <c r="A10" s="12">
        <v>8</v>
      </c>
      <c r="B10" s="13">
        <v>45452</v>
      </c>
      <c r="C10" s="27" t="s">
        <v>24</v>
      </c>
      <c r="D10" s="27"/>
      <c r="E10" s="14" t="s">
        <v>8</v>
      </c>
      <c r="F10" s="23"/>
      <c r="G10" s="23" t="s">
        <v>50</v>
      </c>
      <c r="H10" s="28" t="s">
        <v>25</v>
      </c>
      <c r="I10" s="28" t="s">
        <v>26</v>
      </c>
      <c r="J10" s="28" t="s">
        <v>27</v>
      </c>
    </row>
    <row r="11" spans="1:12" ht="31.5" x14ac:dyDescent="0.25">
      <c r="A11" s="12">
        <v>8</v>
      </c>
      <c r="B11" s="13">
        <v>45452</v>
      </c>
      <c r="C11" s="27" t="s">
        <v>24</v>
      </c>
      <c r="D11" s="27"/>
      <c r="E11" s="14" t="s">
        <v>13</v>
      </c>
      <c r="F11" s="23"/>
      <c r="G11" s="23" t="s">
        <v>50</v>
      </c>
      <c r="H11" s="28" t="s">
        <v>25</v>
      </c>
      <c r="I11" s="28" t="s">
        <v>26</v>
      </c>
      <c r="J11" s="28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BCDC-39BE-463A-BE13-CFC1C3749B9B}">
  <dimension ref="B2:N17"/>
  <sheetViews>
    <sheetView tabSelected="1" workbookViewId="0">
      <selection activeCell="F20" sqref="F20"/>
    </sheetView>
  </sheetViews>
  <sheetFormatPr defaultRowHeight="15" x14ac:dyDescent="0.25"/>
  <cols>
    <col min="2" max="2" width="10.7109375" bestFit="1" customWidth="1"/>
    <col min="3" max="3" width="24.140625" bestFit="1" customWidth="1"/>
    <col min="9" max="9" width="10.7109375" bestFit="1" customWidth="1"/>
    <col min="10" max="10" width="16.7109375" bestFit="1" customWidth="1"/>
  </cols>
  <sheetData>
    <row r="2" spans="2:14" x14ac:dyDescent="0.25">
      <c r="B2" s="33" t="s">
        <v>40</v>
      </c>
      <c r="C2" s="34">
        <v>306235</v>
      </c>
      <c r="D2" s="34">
        <v>28</v>
      </c>
      <c r="E2" s="34"/>
      <c r="F2" s="34"/>
      <c r="G2" s="34"/>
      <c r="H2" s="61"/>
      <c r="I2" s="35" t="s">
        <v>41</v>
      </c>
      <c r="J2" s="36">
        <v>303518</v>
      </c>
      <c r="K2" s="36">
        <v>35</v>
      </c>
      <c r="L2" s="36"/>
      <c r="M2" s="36"/>
      <c r="N2" s="36"/>
    </row>
    <row r="3" spans="2:14" s="50" customFormat="1" x14ac:dyDescent="0.25">
      <c r="B3" s="51"/>
      <c r="C3" s="18" t="s">
        <v>49</v>
      </c>
      <c r="D3" s="42"/>
      <c r="E3" s="42"/>
      <c r="F3" s="18">
        <v>180</v>
      </c>
      <c r="G3" s="42"/>
      <c r="H3" s="62"/>
      <c r="I3" s="49"/>
      <c r="J3" s="42"/>
      <c r="K3" s="42"/>
      <c r="L3" s="42"/>
      <c r="M3" s="42"/>
      <c r="N3" s="42"/>
    </row>
    <row r="4" spans="2:14" x14ac:dyDescent="0.25">
      <c r="B4" s="37"/>
      <c r="C4" s="52" t="s">
        <v>32</v>
      </c>
      <c r="D4" s="58">
        <v>58</v>
      </c>
      <c r="E4" s="63">
        <v>2</v>
      </c>
      <c r="F4" s="64">
        <f>E4*D4</f>
        <v>116</v>
      </c>
      <c r="G4" s="64"/>
      <c r="H4" s="61"/>
      <c r="I4" s="37"/>
      <c r="J4" s="21" t="s">
        <v>33</v>
      </c>
      <c r="K4" s="38">
        <v>36</v>
      </c>
      <c r="L4" s="63">
        <v>2</v>
      </c>
      <c r="M4" s="64">
        <f>L4*K4</f>
        <v>72</v>
      </c>
      <c r="N4" s="64"/>
    </row>
    <row r="5" spans="2:14" x14ac:dyDescent="0.25">
      <c r="B5" s="41"/>
      <c r="C5" s="53" t="s">
        <v>34</v>
      </c>
      <c r="D5" s="38"/>
      <c r="E5" s="63"/>
      <c r="F5" s="64">
        <v>350</v>
      </c>
      <c r="G5" s="64"/>
      <c r="H5" s="61"/>
      <c r="I5" s="41"/>
      <c r="J5" s="53" t="s">
        <v>34</v>
      </c>
      <c r="K5" s="38"/>
      <c r="L5" s="63"/>
      <c r="M5" s="64">
        <v>350</v>
      </c>
      <c r="N5" s="64"/>
    </row>
    <row r="6" spans="2:14" ht="30" x14ac:dyDescent="0.25">
      <c r="B6" s="13"/>
      <c r="C6" s="21" t="s">
        <v>47</v>
      </c>
      <c r="D6" s="38">
        <f>D2</f>
        <v>28</v>
      </c>
      <c r="E6" s="38">
        <v>5</v>
      </c>
      <c r="F6" s="38">
        <f>E6*D6</f>
        <v>140</v>
      </c>
      <c r="G6" s="18"/>
      <c r="H6" s="61"/>
      <c r="I6" s="7"/>
      <c r="J6" s="53" t="s">
        <v>36</v>
      </c>
      <c r="K6" s="38"/>
      <c r="L6" s="38"/>
      <c r="M6" s="38">
        <v>10</v>
      </c>
      <c r="N6" s="42"/>
    </row>
    <row r="7" spans="2:14" ht="30" x14ac:dyDescent="0.25">
      <c r="B7" s="7"/>
      <c r="C7" s="53" t="s">
        <v>35</v>
      </c>
      <c r="D7" s="38"/>
      <c r="E7" s="38"/>
      <c r="F7" s="38">
        <v>10</v>
      </c>
      <c r="G7" s="42"/>
      <c r="H7" s="4"/>
      <c r="I7" s="59"/>
      <c r="J7" s="60" t="s">
        <v>37</v>
      </c>
      <c r="K7" s="45">
        <f>K2</f>
        <v>35</v>
      </c>
      <c r="L7" s="45">
        <v>4</v>
      </c>
      <c r="M7" s="45">
        <f t="shared" ref="M7:M9" si="0">L7*K7</f>
        <v>140</v>
      </c>
      <c r="N7" s="65"/>
    </row>
    <row r="8" spans="2:14" x14ac:dyDescent="0.25">
      <c r="B8" s="59"/>
      <c r="C8" s="60" t="s">
        <v>37</v>
      </c>
      <c r="D8" s="45">
        <f>D2</f>
        <v>28</v>
      </c>
      <c r="E8" s="45">
        <v>4</v>
      </c>
      <c r="F8" s="45">
        <f t="shared" ref="F8:F11" si="1">E8*D8</f>
        <v>112</v>
      </c>
      <c r="G8" s="65"/>
      <c r="H8" s="43"/>
      <c r="I8" s="44"/>
      <c r="J8" s="45" t="s">
        <v>48</v>
      </c>
      <c r="K8" s="45">
        <f>K2</f>
        <v>35</v>
      </c>
      <c r="L8" s="45">
        <v>10</v>
      </c>
      <c r="M8" s="38">
        <f t="shared" si="0"/>
        <v>350</v>
      </c>
      <c r="N8" s="65"/>
    </row>
    <row r="9" spans="2:14" ht="15.75" x14ac:dyDescent="0.25">
      <c r="B9" s="44"/>
      <c r="C9" s="45" t="s">
        <v>48</v>
      </c>
      <c r="D9" s="45">
        <f>D2</f>
        <v>28</v>
      </c>
      <c r="E9" s="45">
        <v>10</v>
      </c>
      <c r="F9" s="45">
        <f t="shared" si="1"/>
        <v>280</v>
      </c>
      <c r="G9" s="65"/>
      <c r="H9" s="43"/>
      <c r="I9" s="13"/>
      <c r="J9" s="21" t="s">
        <v>38</v>
      </c>
      <c r="K9" s="38">
        <f>K2</f>
        <v>35</v>
      </c>
      <c r="L9" s="39">
        <v>4</v>
      </c>
      <c r="M9" s="38">
        <f t="shared" si="0"/>
        <v>140</v>
      </c>
      <c r="N9" s="40"/>
    </row>
    <row r="10" spans="2:14" ht="15.75" x14ac:dyDescent="0.25">
      <c r="B10" s="44"/>
      <c r="C10" s="21" t="s">
        <v>38</v>
      </c>
      <c r="D10" s="38">
        <f>D1</f>
        <v>0</v>
      </c>
      <c r="E10" s="39">
        <v>4</v>
      </c>
      <c r="F10" s="38">
        <f t="shared" ref="F10" si="2">E10*D10</f>
        <v>0</v>
      </c>
      <c r="G10" s="65"/>
      <c r="H10" s="43"/>
      <c r="I10" s="66"/>
      <c r="J10" s="67"/>
      <c r="K10" s="47"/>
      <c r="L10" s="68"/>
      <c r="M10" s="47">
        <v>200</v>
      </c>
      <c r="N10" s="69"/>
    </row>
    <row r="11" spans="2:14" ht="15.75" x14ac:dyDescent="0.25">
      <c r="B11" s="13"/>
      <c r="C11" s="21"/>
      <c r="D11" s="38"/>
      <c r="E11" s="39"/>
      <c r="F11" s="38">
        <v>200</v>
      </c>
      <c r="G11" s="40"/>
      <c r="I11" s="46"/>
      <c r="J11" s="46"/>
      <c r="K11" s="46"/>
      <c r="L11" s="46"/>
      <c r="M11" s="47">
        <f>SUM(M4:M10)</f>
        <v>1262</v>
      </c>
      <c r="N11" s="46"/>
    </row>
    <row r="12" spans="2:14" x14ac:dyDescent="0.25">
      <c r="C12" s="46"/>
      <c r="D12" s="46"/>
      <c r="E12" s="46"/>
      <c r="F12" s="47">
        <f>SUM(F3:F11)</f>
        <v>1388</v>
      </c>
      <c r="G12" s="46"/>
      <c r="I12" s="46"/>
      <c r="J12" s="46"/>
      <c r="K12" s="46"/>
      <c r="L12" s="46"/>
      <c r="M12" s="47"/>
      <c r="N12" s="46"/>
    </row>
    <row r="13" spans="2:14" x14ac:dyDescent="0.25">
      <c r="C13" s="46" t="s">
        <v>39</v>
      </c>
      <c r="D13" s="46">
        <v>9</v>
      </c>
      <c r="E13" s="46">
        <v>180.82</v>
      </c>
      <c r="F13" s="47">
        <f>E13*D13</f>
        <v>1627.3799999999999</v>
      </c>
      <c r="G13" s="46"/>
      <c r="H13" s="26"/>
      <c r="I13" s="46"/>
      <c r="J13" s="46" t="s">
        <v>39</v>
      </c>
      <c r="K13" s="46">
        <v>9</v>
      </c>
      <c r="L13" s="46">
        <v>180.82</v>
      </c>
      <c r="M13" s="47">
        <f>L13*K13</f>
        <v>1627.3799999999999</v>
      </c>
      <c r="N13" s="46"/>
    </row>
    <row r="14" spans="2:14" x14ac:dyDescent="0.25">
      <c r="C14" s="46"/>
      <c r="D14" s="46"/>
      <c r="E14" s="46"/>
      <c r="F14" s="48">
        <f>F13+F12</f>
        <v>3015.38</v>
      </c>
      <c r="G14" s="46"/>
      <c r="H14" s="46"/>
      <c r="I14" s="46"/>
      <c r="J14" s="46"/>
      <c r="K14" s="46"/>
      <c r="L14" s="46"/>
      <c r="M14" s="48">
        <f>M13+M11</f>
        <v>2889.38</v>
      </c>
      <c r="N14" s="46"/>
    </row>
    <row r="15" spans="2:14" x14ac:dyDescent="0.25">
      <c r="H15" s="46"/>
    </row>
    <row r="16" spans="2:14" x14ac:dyDescent="0.25">
      <c r="H16" s="46"/>
    </row>
    <row r="17" spans="8:8" x14ac:dyDescent="0.25">
      <c r="H17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Karpenko</dc:creator>
  <cp:lastModifiedBy>Anastasia Karpenko</cp:lastModifiedBy>
  <dcterms:created xsi:type="dcterms:W3CDTF">2015-06-05T18:17:20Z</dcterms:created>
  <dcterms:modified xsi:type="dcterms:W3CDTF">2024-05-30T14:19:59Z</dcterms:modified>
</cp:coreProperties>
</file>