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GORDON\סוכנים משותף\שיט נהרות 2024\קבוצות פתוחות\Seine Par - Par Gloria 2609\Rhone Lyon- Lyon Voyage 2609\"/>
    </mc:Choice>
  </mc:AlternateContent>
  <xr:revisionPtr revIDLastSave="0" documentId="13_ncr:1_{8B1C4ED7-EA62-403A-B94F-90D03312B2CD}" xr6:coauthVersionLast="36" xr6:coauthVersionMax="36" xr10:uidLastSave="{00000000-0000-0000-0000-000000000000}"/>
  <bookViews>
    <workbookView xWindow="0" yWindow="0" windowWidth="23040" windowHeight="9300" activeTab="1" xr2:uid="{8146C8F4-E82B-4DC3-9446-DEE8F6AB393E}"/>
  </bookViews>
  <sheets>
    <sheet name="day to day" sheetId="1" r:id="rId1"/>
    <sheet name="cash for guide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F6" i="3"/>
  <c r="F10" i="3" s="1"/>
  <c r="F13" i="3" s="1"/>
  <c r="B3" i="1" l="1"/>
  <c r="B4" i="1" s="1"/>
  <c r="B5" i="1" s="1"/>
  <c r="B6" i="1" s="1"/>
  <c r="B7" i="1" s="1"/>
  <c r="B8" i="1" s="1"/>
  <c r="B9" i="1" s="1"/>
  <c r="B10" i="1" s="1"/>
  <c r="A3" i="1" l="1"/>
  <c r="A4" i="1" s="1"/>
  <c r="A5" i="1" s="1"/>
  <c r="A6" i="1" s="1"/>
  <c r="A7" i="1" s="1"/>
  <c r="A8" i="1" l="1"/>
  <c r="A9" i="1" s="1"/>
  <c r="A10" i="1" s="1"/>
</calcChain>
</file>

<file path=xl/sharedStrings.xml><?xml version="1.0" encoding="utf-8"?>
<sst xmlns="http://schemas.openxmlformats.org/spreadsheetml/2006/main" count="57" uniqueCount="55">
  <si>
    <t>Lyon 02:00</t>
  </si>
  <si>
    <t xml:space="preserve"> Mâcon 18:30</t>
  </si>
  <si>
    <t xml:space="preserve">Chalon-sur-Saôn
e 13:30 / Tournus 19:00 </t>
  </si>
  <si>
    <t>Chalon-sur-Saôn
e 08:00 / Tournus 16:00 / Mâcon 21:30</t>
  </si>
  <si>
    <t>Lyon 07:00</t>
  </si>
  <si>
    <t>Viviers 08:00</t>
  </si>
  <si>
    <t>Arles 15:30</t>
  </si>
  <si>
    <t>Lyon 18:00</t>
  </si>
  <si>
    <t>Date</t>
  </si>
  <si>
    <t>day</t>
  </si>
  <si>
    <t>Depart</t>
  </si>
  <si>
    <t>Chateauneuf du Pape 13:30/ Avignion 16:30</t>
  </si>
  <si>
    <t>coach hours</t>
  </si>
  <si>
    <t>08:30 - 12:30</t>
  </si>
  <si>
    <t>remark</t>
  </si>
  <si>
    <t>p.file nu.</t>
  </si>
  <si>
    <t>guide</t>
  </si>
  <si>
    <t>pax</t>
  </si>
  <si>
    <t>no need for coach</t>
  </si>
  <si>
    <t>Pick up from ship at 09:00 panoramic tour until 13:00 and 15:30-17:30 more panoramic</t>
  </si>
  <si>
    <t xml:space="preserve">Amity/Adiel </t>
  </si>
  <si>
    <t>+972 52-577-3078</t>
  </si>
  <si>
    <t>09:00 - 13:00 15:30 - 17:30. local guide: SAMUEL +33665617547</t>
  </si>
  <si>
    <t>Arrival</t>
  </si>
  <si>
    <r>
      <t xml:space="preserve">09:00 - </t>
    </r>
    <r>
      <rPr>
        <b/>
        <sz val="11"/>
        <color rgb="FFFF0000"/>
        <rFont val="Calibri"/>
        <family val="2"/>
        <scheme val="minor"/>
      </rPr>
      <t>17.30</t>
    </r>
  </si>
  <si>
    <t>Itinerary</t>
  </si>
  <si>
    <t>Group lands at MRS AP with LY321 06:35 - 10:05. From AP drive to Aix En Provence for a tour. Overnight at Hotel Domaine de la Petite Isle</t>
  </si>
  <si>
    <t>Pick up from ship at 09.00 for visit to Chateau De Cormatin. Return to ship by 13:00 for lunch. Pick up at 15:00-18:30  for visit to Hameau de Boeuf</t>
  </si>
  <si>
    <t>09:00 bus to Fontaine De Vaucluse . Then continue to Lyon</t>
  </si>
  <si>
    <t>13.30 - 19:00</t>
  </si>
  <si>
    <r>
      <t xml:space="preserve">Hospices de Beaune </t>
    </r>
    <r>
      <rPr>
        <b/>
        <sz val="11"/>
        <color rgb="FFFF0000"/>
        <rFont val="Calibri"/>
        <family val="2"/>
        <scheme val="minor"/>
      </rPr>
      <t>pick up 08.30 for entrance at 09.30 at Hospices de Beaune</t>
    </r>
    <r>
      <rPr>
        <sz val="11"/>
        <color theme="1"/>
        <rFont val="Calibri"/>
        <family val="2"/>
        <scheme val="minor"/>
      </rPr>
      <t xml:space="preserve"> Back to ship by 13:00. Afternoon walking tour in Tournus</t>
    </r>
  </si>
  <si>
    <t>08.30-13:00</t>
  </si>
  <si>
    <r>
      <t>·</t>
    </r>
    <r>
      <rPr>
        <sz val="7"/>
        <color rgb="FF0D0D0D"/>
        <rFont val="Arial"/>
        <family val="2"/>
      </rPr>
      <t>    </t>
    </r>
    <r>
      <rPr>
        <sz val="11"/>
        <color rgb="FF0D0D0D"/>
        <rFont val="Arial"/>
        <family val="2"/>
      </rPr>
      <t>     Pont du Gard visit</t>
    </r>
    <r>
      <rPr>
        <sz val="10"/>
        <color rgb="FF0D0D0D"/>
        <rFont val="Arial"/>
        <family val="2"/>
      </rPr>
      <t xml:space="preserve"> </t>
    </r>
    <r>
      <rPr>
        <sz val="11"/>
        <color rgb="FF0D0D0D"/>
        <rFont val="Arial"/>
        <family val="2"/>
      </rPr>
      <t xml:space="preserve">at </t>
    </r>
    <r>
      <rPr>
        <b/>
        <sz val="11"/>
        <color rgb="FFFF0000"/>
        <rFont val="Arial"/>
        <family val="2"/>
      </rPr>
      <t>09:30</t>
    </r>
    <r>
      <rPr>
        <sz val="11"/>
        <color rgb="FF0D0D0D"/>
        <rFont val="Arial"/>
        <family val="2"/>
      </rPr>
      <t xml:space="preserve"> back to ship at 12:30</t>
    </r>
  </si>
  <si>
    <t>Hameau du Boeuf @ 15.30</t>
  </si>
  <si>
    <t>Avignon 12:00/Arles 21:00</t>
  </si>
  <si>
    <r>
      <rPr>
        <b/>
        <sz val="11"/>
        <color rgb="FFFF0000"/>
        <rFont val="Calibri"/>
        <family val="2"/>
        <scheme val="minor"/>
      </rPr>
      <t>09:15</t>
    </r>
    <r>
      <rPr>
        <sz val="11"/>
        <color theme="1"/>
        <rFont val="Calibri"/>
        <family val="2"/>
        <scheme val="minor"/>
      </rPr>
      <t xml:space="preserve"> petit train in Avignon. Afternoon walking tour in Arles</t>
    </r>
  </si>
  <si>
    <t xml:space="preserve"> Carrieres des Lumieres 27 Tickets bought online. Entrance @ 16.30</t>
  </si>
  <si>
    <t>13.30 transfer from Chateauneuf du Pape to les Baux de Provence and Carrieres des Lumieres. Return to ship by 19:00 in Avignon</t>
  </si>
  <si>
    <t>09.00 - 13.00/15.00-18.30</t>
  </si>
  <si>
    <t>Pick up from ship at 09:00, time for a tour until 12:00 to be at AP LH1077 14:55 - 16:20 + LH690 18:00 - 23:10</t>
  </si>
  <si>
    <t>activity</t>
  </si>
  <si>
    <t>tip to restaurant</t>
  </si>
  <si>
    <t>local guide lyon</t>
  </si>
  <si>
    <t>water</t>
  </si>
  <si>
    <t>tips for drivers</t>
  </si>
  <si>
    <t xml:space="preserve"> </t>
  </si>
  <si>
    <t>Hotel Domaine de la Petite Isle- 871 route d'Apt, 84800 L'Isle-sur-la-Sorgue +33635536480</t>
  </si>
  <si>
    <t>Vox will be delivered to the coach company and will be on the bus for the pick up on the 18/09. you need to leave them on the bus on the 19/09 and use later the ship's VOX</t>
  </si>
  <si>
    <t>day to day</t>
  </si>
  <si>
    <t>cost pp</t>
  </si>
  <si>
    <t>cost per group</t>
  </si>
  <si>
    <t>Emergancy</t>
  </si>
  <si>
    <t>Eshel</t>
  </si>
  <si>
    <t>Total</t>
  </si>
  <si>
    <t>we owe from the 10/09 cruise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</si>
</sst>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b/>
      <sz val="11"/>
      <color rgb="FF00206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sz val="10"/>
      <color rgb="FF0D0D0D"/>
      <name val="Arial"/>
      <family val="2"/>
    </font>
    <font>
      <sz val="7"/>
      <color rgb="FF0D0D0D"/>
      <name val="Arial"/>
      <family val="2"/>
    </font>
    <font>
      <sz val="12"/>
      <color rgb="FF333333"/>
      <name val="Calibri"/>
      <family val="2"/>
      <scheme val="minor"/>
    </font>
    <font>
      <b/>
      <sz val="12"/>
      <color theme="0"/>
      <name val="Univers Condensed (PCL6)"/>
      <charset val="177"/>
    </font>
    <font>
      <sz val="15"/>
      <color rgb="FF33333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D0D0D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Calibri"/>
      <family val="2"/>
      <charset val="177"/>
      <scheme val="minor"/>
    </font>
    <font>
      <b/>
      <sz val="11"/>
      <color theme="0"/>
      <name val="Univers Condensed (PCL6)"/>
      <charset val="177"/>
    </font>
    <font>
      <b/>
      <sz val="11"/>
      <color rgb="FF333333"/>
      <name val="Calibri"/>
      <family val="2"/>
      <charset val="177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20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vertical="center" wrapText="1"/>
    </xf>
    <xf numFmtId="0" fontId="4" fillId="0" borderId="2" xfId="1" applyFont="1" applyBorder="1" applyAlignment="1">
      <alignment horizontal="center" vertical="center" wrapText="1" readingOrder="1"/>
    </xf>
    <xf numFmtId="0" fontId="9" fillId="7" borderId="4" xfId="0" applyFont="1" applyFill="1" applyBorder="1" applyAlignment="1">
      <alignment wrapText="1"/>
    </xf>
    <xf numFmtId="0" fontId="9" fillId="7" borderId="3" xfId="0" applyFont="1" applyFill="1" applyBorder="1" applyAlignment="1">
      <alignment wrapText="1"/>
    </xf>
    <xf numFmtId="16" fontId="0" fillId="3" borderId="1" xfId="0" applyNumberForma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 indent="2"/>
    </xf>
    <xf numFmtId="0" fontId="0" fillId="0" borderId="0" xfId="0" applyAlignment="1">
      <alignment horizontal="center" wrapText="1"/>
    </xf>
    <xf numFmtId="0" fontId="1" fillId="5" borderId="5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 readingOrder="1"/>
    </xf>
    <xf numFmtId="0" fontId="10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5" borderId="1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wrapText="1"/>
    </xf>
    <xf numFmtId="0" fontId="17" fillId="0" borderId="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5" fillId="0" borderId="7" xfId="0" applyFont="1" applyBorder="1"/>
    <xf numFmtId="0" fontId="15" fillId="0" borderId="8" xfId="0" applyFont="1" applyBorder="1"/>
    <xf numFmtId="0" fontId="0" fillId="0" borderId="9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0" xfId="0" applyBorder="1"/>
    <xf numFmtId="16" fontId="0" fillId="0" borderId="9" xfId="0" applyNumberFormat="1" applyBorder="1"/>
    <xf numFmtId="0" fontId="5" fillId="0" borderId="0" xfId="0" applyFont="1" applyBorder="1"/>
    <xf numFmtId="0" fontId="1" fillId="0" borderId="0" xfId="0" applyFont="1" applyBorder="1"/>
    <xf numFmtId="1" fontId="0" fillId="0" borderId="0" xfId="0" applyNumberFormat="1" applyBorder="1"/>
    <xf numFmtId="0" fontId="0" fillId="0" borderId="11" xfId="0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1" fontId="1" fillId="0" borderId="12" xfId="0" applyNumberFormat="1" applyFont="1" applyBorder="1"/>
    <xf numFmtId="0" fontId="0" fillId="0" borderId="13" xfId="0" applyBorder="1"/>
  </cellXfs>
  <cellStyles count="2">
    <cellStyle name="Normal" xfId="0" builtinId="0"/>
    <cellStyle name="Normal 2" xfId="1" xr:uid="{C94882E8-F25E-4ECB-9480-A1C17A06CB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23245-ABE2-4D46-8140-F6D47CA04E0F}">
  <dimension ref="A1:K10"/>
  <sheetViews>
    <sheetView zoomScale="130" zoomScaleNormal="130" workbookViewId="0">
      <selection activeCell="G4" sqref="G4"/>
    </sheetView>
  </sheetViews>
  <sheetFormatPr defaultRowHeight="14.5"/>
  <cols>
    <col min="2" max="2" width="12.90625" customWidth="1"/>
    <col min="3" max="3" width="20.36328125" customWidth="1"/>
    <col min="4" max="4" width="10.7265625" customWidth="1"/>
    <col min="5" max="5" width="28.08984375" customWidth="1"/>
    <col min="6" max="6" width="23.90625" customWidth="1"/>
    <col min="7" max="7" width="24.90625" customWidth="1"/>
    <col min="8" max="8" width="11.36328125" customWidth="1"/>
  </cols>
  <sheetData>
    <row r="1" spans="1:11">
      <c r="A1" s="14" t="s">
        <v>9</v>
      </c>
      <c r="B1" s="12" t="s">
        <v>8</v>
      </c>
      <c r="C1" s="11" t="s">
        <v>23</v>
      </c>
      <c r="D1" s="12" t="s">
        <v>10</v>
      </c>
      <c r="E1" s="11" t="s">
        <v>25</v>
      </c>
      <c r="F1" s="11" t="s">
        <v>12</v>
      </c>
      <c r="G1" s="11" t="s">
        <v>14</v>
      </c>
      <c r="H1" s="23" t="s">
        <v>15</v>
      </c>
      <c r="I1" s="23" t="s">
        <v>17</v>
      </c>
      <c r="J1" s="23" t="s">
        <v>16</v>
      </c>
    </row>
    <row r="2" spans="1:11" ht="90.65" customHeight="1">
      <c r="A2" s="14">
        <v>1</v>
      </c>
      <c r="B2" s="13">
        <v>45560</v>
      </c>
      <c r="C2" s="11"/>
      <c r="D2" s="11" t="s">
        <v>46</v>
      </c>
      <c r="E2" s="11" t="s">
        <v>26</v>
      </c>
      <c r="F2" s="28" t="s">
        <v>47</v>
      </c>
      <c r="G2" s="6" t="s">
        <v>45</v>
      </c>
      <c r="H2" s="25">
        <v>304500</v>
      </c>
      <c r="I2" s="16">
        <v>27</v>
      </c>
      <c r="J2" s="19" t="s">
        <v>20</v>
      </c>
      <c r="K2" t="s">
        <v>21</v>
      </c>
    </row>
    <row r="3" spans="1:11" ht="43.5">
      <c r="A3" s="5">
        <f>A2+1</f>
        <v>2</v>
      </c>
      <c r="B3" s="8">
        <f>B2+1</f>
        <v>45561</v>
      </c>
      <c r="C3" s="6"/>
      <c r="D3" s="7" t="s">
        <v>7</v>
      </c>
      <c r="E3" s="2" t="s">
        <v>28</v>
      </c>
      <c r="F3" s="6" t="s">
        <v>24</v>
      </c>
      <c r="G3" s="6"/>
      <c r="H3" s="17"/>
      <c r="I3" s="24"/>
      <c r="J3" s="18"/>
    </row>
    <row r="4" spans="1:11" ht="93" customHeight="1">
      <c r="A4" s="5">
        <f t="shared" ref="A4:B10" si="0">A3+1</f>
        <v>3</v>
      </c>
      <c r="B4" s="8">
        <f t="shared" si="0"/>
        <v>45562</v>
      </c>
      <c r="C4" s="4" t="s">
        <v>11</v>
      </c>
      <c r="D4" s="3">
        <v>0.58333333333333337</v>
      </c>
      <c r="E4" s="2" t="s">
        <v>37</v>
      </c>
      <c r="F4" s="1" t="s">
        <v>29</v>
      </c>
      <c r="G4" s="26" t="s">
        <v>36</v>
      </c>
    </row>
    <row r="5" spans="1:11" ht="43.5">
      <c r="A5" s="5">
        <f t="shared" si="0"/>
        <v>4</v>
      </c>
      <c r="B5" s="8">
        <f t="shared" si="0"/>
        <v>45563</v>
      </c>
      <c r="C5" s="20" t="s">
        <v>6</v>
      </c>
      <c r="D5" s="3" t="s">
        <v>34</v>
      </c>
      <c r="E5" s="2" t="s">
        <v>35</v>
      </c>
      <c r="F5" s="1" t="s">
        <v>18</v>
      </c>
      <c r="G5" s="1"/>
    </row>
    <row r="6" spans="1:11" ht="28">
      <c r="A6" s="5">
        <f t="shared" si="0"/>
        <v>5</v>
      </c>
      <c r="B6" s="8">
        <f t="shared" si="0"/>
        <v>45564</v>
      </c>
      <c r="C6" s="9" t="s">
        <v>5</v>
      </c>
      <c r="D6" s="3">
        <v>0.54166666666666663</v>
      </c>
      <c r="E6" s="21" t="s">
        <v>32</v>
      </c>
      <c r="F6" s="22" t="s">
        <v>13</v>
      </c>
    </row>
    <row r="7" spans="1:11" ht="43.5">
      <c r="A7" s="5">
        <f t="shared" si="0"/>
        <v>6</v>
      </c>
      <c r="B7" s="8">
        <f t="shared" si="0"/>
        <v>45565</v>
      </c>
      <c r="C7" s="10" t="s">
        <v>4</v>
      </c>
      <c r="D7" s="7">
        <v>0.75</v>
      </c>
      <c r="E7" s="15" t="s">
        <v>19</v>
      </c>
      <c r="F7" s="6" t="s">
        <v>22</v>
      </c>
    </row>
    <row r="8" spans="1:11" ht="72.5">
      <c r="A8" s="5">
        <f t="shared" si="0"/>
        <v>7</v>
      </c>
      <c r="B8" s="8">
        <f t="shared" si="0"/>
        <v>45566</v>
      </c>
      <c r="C8" s="9" t="s">
        <v>3</v>
      </c>
      <c r="D8" s="3" t="s">
        <v>2</v>
      </c>
      <c r="E8" s="1" t="s">
        <v>30</v>
      </c>
      <c r="F8" s="1" t="s">
        <v>31</v>
      </c>
      <c r="G8" s="27"/>
    </row>
    <row r="9" spans="1:11" ht="72.5">
      <c r="A9" s="5">
        <f t="shared" si="0"/>
        <v>8</v>
      </c>
      <c r="B9" s="8">
        <f t="shared" si="0"/>
        <v>45567</v>
      </c>
      <c r="C9" s="6"/>
      <c r="D9" s="7" t="s">
        <v>1</v>
      </c>
      <c r="E9" s="6" t="s">
        <v>27</v>
      </c>
      <c r="F9" s="10" t="s">
        <v>38</v>
      </c>
      <c r="G9" s="27" t="s">
        <v>33</v>
      </c>
    </row>
    <row r="10" spans="1:11" ht="58">
      <c r="A10" s="5">
        <f t="shared" si="0"/>
        <v>9</v>
      </c>
      <c r="B10" s="8">
        <f t="shared" si="0"/>
        <v>45568</v>
      </c>
      <c r="C10" s="4" t="s">
        <v>0</v>
      </c>
      <c r="D10" s="3"/>
      <c r="E10" s="2" t="s">
        <v>39</v>
      </c>
      <c r="F10" s="1"/>
      <c r="G10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16BE6-C435-4333-83AD-821378E5CB23}">
  <dimension ref="C3:G13"/>
  <sheetViews>
    <sheetView tabSelected="1" workbookViewId="0">
      <selection activeCell="G11" sqref="G11"/>
    </sheetView>
  </sheetViews>
  <sheetFormatPr defaultRowHeight="14.5"/>
  <cols>
    <col min="3" max="3" width="14.1796875" customWidth="1"/>
    <col min="4" max="4" width="14.81640625" customWidth="1"/>
    <col min="5" max="5" width="13.26953125" customWidth="1"/>
  </cols>
  <sheetData>
    <row r="3" spans="3:7">
      <c r="C3" s="30">
        <v>304500</v>
      </c>
      <c r="D3" s="31">
        <v>27</v>
      </c>
      <c r="E3" s="29" t="s">
        <v>20</v>
      </c>
      <c r="F3" s="32" t="s">
        <v>21</v>
      </c>
      <c r="G3" s="33"/>
    </row>
    <row r="4" spans="3:7" ht="29">
      <c r="C4" s="34" t="s">
        <v>48</v>
      </c>
      <c r="D4" s="35" t="s">
        <v>40</v>
      </c>
      <c r="E4" s="35" t="s">
        <v>49</v>
      </c>
      <c r="F4" s="36" t="s">
        <v>50</v>
      </c>
      <c r="G4" s="37"/>
    </row>
    <row r="5" spans="3:7">
      <c r="C5" s="38">
        <v>45553</v>
      </c>
      <c r="D5" s="36" t="s">
        <v>41</v>
      </c>
      <c r="E5" s="35"/>
      <c r="F5" s="35">
        <v>50</v>
      </c>
      <c r="G5" s="37"/>
    </row>
    <row r="6" spans="3:7">
      <c r="C6" s="34"/>
      <c r="D6" s="36" t="s">
        <v>43</v>
      </c>
      <c r="E6" s="35">
        <v>4</v>
      </c>
      <c r="F6" s="35">
        <f>E6*D3</f>
        <v>108</v>
      </c>
      <c r="G6" s="37"/>
    </row>
    <row r="7" spans="3:7">
      <c r="C7" s="34"/>
      <c r="D7" s="36" t="s">
        <v>44</v>
      </c>
      <c r="E7" s="35"/>
      <c r="F7" s="35">
        <v>300</v>
      </c>
      <c r="G7" s="37"/>
    </row>
    <row r="8" spans="3:7">
      <c r="C8" s="38">
        <v>45558</v>
      </c>
      <c r="D8" s="36" t="s">
        <v>42</v>
      </c>
      <c r="E8" s="35"/>
      <c r="F8" s="39">
        <v>250</v>
      </c>
      <c r="G8" s="37"/>
    </row>
    <row r="9" spans="3:7">
      <c r="C9" s="34"/>
      <c r="D9" s="36" t="s">
        <v>51</v>
      </c>
      <c r="E9" s="35"/>
      <c r="F9" s="35">
        <v>200</v>
      </c>
      <c r="G9" s="37"/>
    </row>
    <row r="10" spans="3:7">
      <c r="C10" s="34"/>
      <c r="D10" s="35"/>
      <c r="E10" s="35"/>
      <c r="F10" s="40">
        <f>SUM(F5:F9)</f>
        <v>908</v>
      </c>
      <c r="G10" s="37"/>
    </row>
    <row r="11" spans="3:7">
      <c r="C11" s="34"/>
      <c r="D11" s="35"/>
      <c r="E11" s="35"/>
      <c r="F11" s="40">
        <v>120</v>
      </c>
      <c r="G11" s="37" t="s">
        <v>54</v>
      </c>
    </row>
    <row r="12" spans="3:7">
      <c r="C12" s="34"/>
      <c r="D12" s="36" t="s">
        <v>52</v>
      </c>
      <c r="E12" s="35"/>
      <c r="F12" s="41">
        <f>(196*9)*3.7/4</f>
        <v>1631.7</v>
      </c>
      <c r="G12" s="37"/>
    </row>
    <row r="13" spans="3:7">
      <c r="C13" s="42"/>
      <c r="D13" s="43" t="s">
        <v>53</v>
      </c>
      <c r="E13" s="44"/>
      <c r="F13" s="45">
        <f>F10+F12</f>
        <v>2539.6999999999998</v>
      </c>
      <c r="G13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day to day</vt:lpstr>
      <vt:lpstr>cash for guide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Ilan Goren</dc:creator>
  <cp:lastModifiedBy>Olga Ivshina</cp:lastModifiedBy>
  <dcterms:created xsi:type="dcterms:W3CDTF">2024-05-19T12:22:24Z</dcterms:created>
  <dcterms:modified xsi:type="dcterms:W3CDTF">2024-09-22T13:00:09Z</dcterms:modified>
</cp:coreProperties>
</file>