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 - Par Gloria 1209\"/>
    </mc:Choice>
  </mc:AlternateContent>
  <xr:revisionPtr revIDLastSave="0" documentId="13_ncr:1_{C97F9685-A850-4762-BB41-447A7BEA48FA}" xr6:coauthVersionLast="36" xr6:coauthVersionMax="36" xr10:uidLastSave="{00000000-0000-0000-0000-000000000000}"/>
  <bookViews>
    <workbookView xWindow="0" yWindow="0" windowWidth="22260" windowHeight="12645" activeTab="2" xr2:uid="{00000000-000D-0000-FFFF-FFFF00000000}"/>
  </bookViews>
  <sheets>
    <sheet name="Day to Day" sheetId="1" r:id="rId1"/>
    <sheet name="cost" sheetId="2" r:id="rId2"/>
    <sheet name="budjet for guide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3" l="1"/>
  <c r="E10" i="3"/>
  <c r="E25" i="3" l="1"/>
  <c r="E26" i="3"/>
  <c r="E27" i="3"/>
  <c r="E28" i="3"/>
  <c r="E24" i="3"/>
  <c r="E31" i="3"/>
  <c r="E33" i="3" s="1"/>
  <c r="E12" i="3"/>
  <c r="E14" i="3" s="1"/>
  <c r="E7" i="3"/>
  <c r="E8" i="3"/>
  <c r="E9" i="3"/>
  <c r="E6" i="3"/>
  <c r="E5" i="3"/>
  <c r="E16" i="2"/>
  <c r="C2" i="2" l="1"/>
  <c r="D16" i="2"/>
</calcChain>
</file>

<file path=xl/sharedStrings.xml><?xml version="1.0" encoding="utf-8"?>
<sst xmlns="http://schemas.openxmlformats.org/spreadsheetml/2006/main" count="110" uniqueCount="81">
  <si>
    <t>Date</t>
  </si>
  <si>
    <t>Arrival</t>
  </si>
  <si>
    <t>Embarking</t>
  </si>
  <si>
    <t>Itinerary</t>
  </si>
  <si>
    <t>Suppliers - name and number</t>
  </si>
  <si>
    <t>Notes</t>
  </si>
  <si>
    <t>Paris 17:30</t>
  </si>
  <si>
    <t>Les Andelys 08:00 / Rouen 19:00</t>
  </si>
  <si>
    <t>Les Andelys 14:00</t>
  </si>
  <si>
    <t>Bus 08:30-13:00 Visit Chateau De Vascoeuil 09:30</t>
  </si>
  <si>
    <t xml:space="preserve">chateauvascoeuil@gmail.com / Chateau De Vascoeuil : 0 235 236 235 </t>
  </si>
  <si>
    <t>MUSEUM MUSÉE DU DÉBARQUEMENT  +33 (0)2 31 22 34 31 Isabelle Marie &lt;dir-publics@musee-arromanches.fr&gt; /   Resaurant hotel-de-normandie.fr  +33 (0)2 31 22 34 32 contact@hotel-de-normandie.fr</t>
  </si>
  <si>
    <t>Le Havre 20:00</t>
  </si>
  <si>
    <t xml:space="preserve">Bus 09:00-13:00 Visit Etretat, back to lunch at ship, 14:30-18:30  Honfleur </t>
  </si>
  <si>
    <t xml:space="preserve">09:45 little train  Etretat, the Guide Should Call  one day before arrival: 06 13 01 39 53 </t>
  </si>
  <si>
    <t>Vernon 13:00</t>
  </si>
  <si>
    <t>Bus 14:00-18:00 from ship  to Giverny, . Visiting Claude Monet house, Back to ship at 18:00</t>
  </si>
  <si>
    <t>Paris 07:00</t>
  </si>
  <si>
    <t>Paris</t>
  </si>
  <si>
    <t>LY328</t>
  </si>
  <si>
    <t>Rouen  19:00</t>
  </si>
  <si>
    <t>Le Havre 00:00</t>
  </si>
  <si>
    <t>LY324</t>
  </si>
  <si>
    <t>15:35 - 20:55 *time changed*</t>
  </si>
  <si>
    <t>17:35 - 22:55 *time changed*</t>
  </si>
  <si>
    <t>2 coaches</t>
  </si>
  <si>
    <t>GLO</t>
  </si>
  <si>
    <t>v</t>
  </si>
  <si>
    <t xml:space="preserve">08:30-12:30 montmart, back to Lunch and then 14:30-18:30  - Musee de orsay </t>
  </si>
  <si>
    <t>2 groups</t>
  </si>
  <si>
    <t xml:space="preserve"> LY323 10:00 - 13:50. pick up from CDG at 14:15 short city tour to be at SHIP AT 17:00</t>
  </si>
  <si>
    <t>Car Philipns</t>
  </si>
  <si>
    <t>Guiide</t>
  </si>
  <si>
    <t>pax</t>
  </si>
  <si>
    <t>p.file</t>
  </si>
  <si>
    <t>Orna Baum</t>
  </si>
  <si>
    <t>Walking tour, no coach no booked services</t>
  </si>
  <si>
    <t>Bus 08:00-19:00 Pointe du Hok, Omaha Beach + Lunch at local restaurant , Arromanches + Museum</t>
  </si>
  <si>
    <t>from ship in Paris at 08:00 to short city tour. Need to be at AP FOR 15:35 - 20:55 FLIGHT</t>
  </si>
  <si>
    <t>19/09/2024 - Group 1*</t>
  </si>
  <si>
    <t>19/09/2024 - Group 2*</t>
  </si>
  <si>
    <t>from ship in Paris at 08:00 to short city tour. Need to be at AP FOR 17:35 - 22:55 FLIGHT</t>
  </si>
  <si>
    <t>Granit/Yehezkel ⁦+972 53-221-8888</t>
  </si>
  <si>
    <t>2 coaches. Lunch 13:30/ 15:15, 15:30 museum</t>
  </si>
  <si>
    <t>קלייר הזמינה את הרכבת. צריך לשלוח הודעת אישור לפרנק ערב לפני</t>
  </si>
  <si>
    <t>09.15 +09:45 ואוצ'רים אצל אורנה Montmartre train 15.30</t>
  </si>
  <si>
    <t xml:space="preserve">Claude Monet House. 14:50, 15:00 </t>
  </si>
  <si>
    <t>budjet</t>
  </si>
  <si>
    <t>date</t>
  </si>
  <si>
    <t>details</t>
  </si>
  <si>
    <t>price pp</t>
  </si>
  <si>
    <t>price per group</t>
  </si>
  <si>
    <t>payment</t>
  </si>
  <si>
    <t>coach for the whole week</t>
  </si>
  <si>
    <t xml:space="preserve">Bank transfer </t>
  </si>
  <si>
    <t xml:space="preserve">Chateau De Vascoeuil </t>
  </si>
  <si>
    <t>on spot</t>
  </si>
  <si>
    <t>Lunch at local restaurant</t>
  </si>
  <si>
    <t>CC after visit</t>
  </si>
  <si>
    <t>MUSÉE DU DÉBARQUEMENT</t>
  </si>
  <si>
    <t xml:space="preserve"> little train  Etretat</t>
  </si>
  <si>
    <t>Claude Monet house</t>
  </si>
  <si>
    <t>CC before visit</t>
  </si>
  <si>
    <t>Montmartre train</t>
  </si>
  <si>
    <t xml:space="preserve">Musee de orsay </t>
  </si>
  <si>
    <t>water</t>
  </si>
  <si>
    <t>Tips</t>
  </si>
  <si>
    <t>Water first day</t>
  </si>
  <si>
    <t>Chateau De Vascoeuil</t>
  </si>
  <si>
    <t>Emergency</t>
  </si>
  <si>
    <t>Eshel</t>
  </si>
  <si>
    <t>054-5490491</t>
  </si>
  <si>
    <t>passport</t>
  </si>
  <si>
    <t>id</t>
  </si>
  <si>
    <t>Price per pax</t>
  </si>
  <si>
    <t>Spent</t>
  </si>
  <si>
    <t>tips</t>
  </si>
  <si>
    <t>remarks</t>
  </si>
  <si>
    <t>Price per group</t>
  </si>
  <si>
    <t>total</t>
  </si>
  <si>
    <t>Metro tickets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</si>
</sst>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1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11"/>
      <color rgb="FF7030A0"/>
      <name val="Arial"/>
      <family val="2"/>
      <scheme val="minor"/>
    </font>
    <font>
      <b/>
      <sz val="11"/>
      <color rgb="FF7030A0"/>
      <name val="Arial"/>
      <family val="2"/>
      <scheme val="minor"/>
    </font>
    <font>
      <u/>
      <sz val="11"/>
      <color theme="1"/>
      <name val="Arial"/>
      <family val="2"/>
      <scheme val="minor"/>
    </font>
    <font>
      <sz val="8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rgb="FF000000"/>
      <name val="Arial"/>
      <family val="2"/>
    </font>
    <font>
      <sz val="11"/>
      <color rgb="FF929292"/>
      <name val="Arial"/>
      <family val="2"/>
    </font>
    <font>
      <sz val="11"/>
      <color rgb="FF00000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0" borderId="0"/>
  </cellStyleXfs>
  <cellXfs count="60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6" fillId="7" borderId="1" xfId="3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6" fillId="9" borderId="1" xfId="3" applyNumberFormat="1" applyFont="1" applyFill="1" applyBorder="1" applyAlignment="1">
      <alignment horizontal="center" vertical="center" wrapText="1"/>
    </xf>
    <xf numFmtId="164" fontId="7" fillId="2" borderId="3" xfId="1" applyNumberFormat="1" applyFont="1" applyBorder="1" applyAlignment="1">
      <alignment horizontal="center" vertical="center" wrapText="1"/>
    </xf>
    <xf numFmtId="0" fontId="8" fillId="2" borderId="3" xfId="1" applyFont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20" fontId="0" fillId="6" borderId="1" xfId="0" applyNumberFormat="1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 wrapText="1"/>
    </xf>
    <xf numFmtId="20" fontId="0" fillId="8" borderId="1" xfId="0" applyNumberFormat="1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left" vertical="top" wrapText="1"/>
    </xf>
    <xf numFmtId="20" fontId="0" fillId="0" borderId="0" xfId="0" applyNumberFormat="1" applyFont="1" applyAlignment="1">
      <alignment horizontal="center" vertical="center"/>
    </xf>
    <xf numFmtId="164" fontId="7" fillId="10" borderId="3" xfId="1" applyNumberFormat="1" applyFont="1" applyFill="1" applyBorder="1" applyAlignment="1">
      <alignment horizontal="center" vertical="center" wrapText="1"/>
    </xf>
    <xf numFmtId="0" fontId="8" fillId="10" borderId="3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0" fillId="0" borderId="0" xfId="0" applyFont="1"/>
    <xf numFmtId="14" fontId="11" fillId="6" borderId="1" xfId="0" applyNumberFormat="1" applyFont="1" applyFill="1" applyBorder="1" applyAlignment="1">
      <alignment horizontal="center" vertical="center" wrapText="1"/>
    </xf>
    <xf numFmtId="0" fontId="12" fillId="11" borderId="0" xfId="0" applyFont="1" applyFill="1" applyAlignment="1">
      <alignment vertical="center" wrapText="1"/>
    </xf>
    <xf numFmtId="16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3" borderId="0" xfId="0" applyFill="1"/>
    <xf numFmtId="0" fontId="14" fillId="0" borderId="1" xfId="0" applyFont="1" applyBorder="1" applyAlignment="1">
      <alignment vertical="center" wrapText="1"/>
    </xf>
    <xf numFmtId="0" fontId="0" fillId="0" borderId="5" xfId="0" applyFont="1" applyBorder="1" applyAlignment="1">
      <alignment horizontal="right"/>
    </xf>
    <xf numFmtId="0" fontId="10" fillId="0" borderId="8" xfId="0" applyFont="1" applyBorder="1"/>
    <xf numFmtId="0" fontId="0" fillId="0" borderId="8" xfId="0" applyBorder="1"/>
    <xf numFmtId="0" fontId="0" fillId="0" borderId="9" xfId="0" applyBorder="1"/>
    <xf numFmtId="0" fontId="13" fillId="0" borderId="10" xfId="0" applyFont="1" applyBorder="1"/>
    <xf numFmtId="0" fontId="0" fillId="5" borderId="0" xfId="0" applyFill="1" applyBorder="1"/>
    <xf numFmtId="0" fontId="0" fillId="5" borderId="11" xfId="0" applyFill="1" applyBorder="1"/>
    <xf numFmtId="0" fontId="0" fillId="0" borderId="10" xfId="0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>
      <alignment wrapText="1"/>
    </xf>
    <xf numFmtId="0" fontId="0" fillId="3" borderId="0" xfId="0" applyFill="1" applyBorder="1"/>
    <xf numFmtId="0" fontId="2" fillId="5" borderId="0" xfId="0" applyFont="1" applyFill="1" applyBorder="1"/>
    <xf numFmtId="1" fontId="0" fillId="0" borderId="0" xfId="0" applyNumberFormat="1" applyBorder="1"/>
    <xf numFmtId="0" fontId="0" fillId="0" borderId="12" xfId="0" applyBorder="1"/>
    <xf numFmtId="0" fontId="0" fillId="0" borderId="13" xfId="0" applyBorder="1"/>
    <xf numFmtId="1" fontId="2" fillId="0" borderId="13" xfId="0" applyNumberFormat="1" applyFont="1" applyBorder="1"/>
    <xf numFmtId="0" fontId="0" fillId="0" borderId="14" xfId="0" applyBorder="1"/>
    <xf numFmtId="1" fontId="0" fillId="3" borderId="0" xfId="0" applyNumberFormat="1" applyFill="1" applyBorder="1"/>
    <xf numFmtId="0" fontId="6" fillId="0" borderId="6" xfId="3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</cellXfs>
  <cellStyles count="4">
    <cellStyle name="60% - Accent3" xfId="1" builtinId="40"/>
    <cellStyle name="Hyperlink" xfId="2" builtinId="8"/>
    <cellStyle name="Normal" xfId="0" builtinId="0"/>
    <cellStyle name="Normal 2" xfId="3" xr:uid="{F9114034-5184-4921-9C45-19EF1F7101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teauvascoeuil@gmail.com%20/%20Chateau%20De%20Vascoeuil%20:%200%20235%20236%20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workbookViewId="0">
      <selection activeCell="H4" sqref="H4:J4"/>
    </sheetView>
  </sheetViews>
  <sheetFormatPr defaultRowHeight="14.25" x14ac:dyDescent="0.2"/>
  <cols>
    <col min="2" max="2" width="10.75" bestFit="1" customWidth="1"/>
    <col min="3" max="3" width="13.25" customWidth="1"/>
    <col min="4" max="4" width="17" customWidth="1"/>
    <col min="5" max="5" width="22" customWidth="1"/>
    <col min="6" max="6" width="14.125" customWidth="1"/>
    <col min="7" max="7" width="17.75" customWidth="1"/>
  </cols>
  <sheetData>
    <row r="1" spans="1:12" ht="15" thickBot="1" x14ac:dyDescent="0.25">
      <c r="A1" t="s">
        <v>29</v>
      </c>
    </row>
    <row r="2" spans="1:12" ht="45.75" thickBot="1" x14ac:dyDescent="0.25">
      <c r="A2" s="1" t="s">
        <v>26</v>
      </c>
      <c r="B2" s="13" t="s">
        <v>0</v>
      </c>
      <c r="C2" s="14" t="s">
        <v>1</v>
      </c>
      <c r="D2" s="13" t="s">
        <v>2</v>
      </c>
      <c r="E2" s="14" t="s">
        <v>3</v>
      </c>
      <c r="F2" s="14" t="s">
        <v>4</v>
      </c>
      <c r="G2" s="2" t="s">
        <v>5</v>
      </c>
      <c r="H2" s="2" t="s">
        <v>32</v>
      </c>
      <c r="I2" s="2" t="s">
        <v>33</v>
      </c>
      <c r="J2" s="2" t="s">
        <v>34</v>
      </c>
      <c r="K2" s="15"/>
      <c r="L2" s="15"/>
    </row>
    <row r="3" spans="1:12" ht="68.45" customHeight="1" x14ac:dyDescent="0.2">
      <c r="A3" s="5">
        <v>1</v>
      </c>
      <c r="B3" s="11">
        <v>45547</v>
      </c>
      <c r="C3" s="16"/>
      <c r="D3" s="17" t="s">
        <v>6</v>
      </c>
      <c r="E3" s="6" t="s">
        <v>30</v>
      </c>
      <c r="F3" s="6" t="s">
        <v>31</v>
      </c>
      <c r="G3" s="6" t="s">
        <v>25</v>
      </c>
      <c r="H3" s="3" t="s">
        <v>35</v>
      </c>
      <c r="I3" s="18">
        <v>35</v>
      </c>
      <c r="J3" s="29">
        <v>303762</v>
      </c>
      <c r="K3" s="15"/>
      <c r="L3" s="15"/>
    </row>
    <row r="4" spans="1:12" ht="71.25" x14ac:dyDescent="0.2">
      <c r="A4" s="4">
        <v>2</v>
      </c>
      <c r="B4" s="11">
        <v>45548</v>
      </c>
      <c r="C4" s="12" t="s">
        <v>7</v>
      </c>
      <c r="D4" s="19" t="s">
        <v>8</v>
      </c>
      <c r="E4" s="12" t="s">
        <v>9</v>
      </c>
      <c r="F4" s="20" t="s">
        <v>10</v>
      </c>
      <c r="G4" s="6" t="s">
        <v>25</v>
      </c>
      <c r="H4" s="28" t="s">
        <v>42</v>
      </c>
      <c r="I4" s="21">
        <v>31</v>
      </c>
      <c r="J4" s="29">
        <v>303762</v>
      </c>
      <c r="K4" s="15"/>
      <c r="L4" s="15"/>
    </row>
    <row r="5" spans="1:12" ht="28.5" x14ac:dyDescent="0.2">
      <c r="A5" s="5">
        <v>3</v>
      </c>
      <c r="B5" s="11">
        <v>45549</v>
      </c>
      <c r="C5" s="22"/>
      <c r="D5" s="17" t="s">
        <v>20</v>
      </c>
      <c r="E5" s="6" t="s">
        <v>36</v>
      </c>
      <c r="F5" s="6"/>
      <c r="G5" s="6"/>
      <c r="H5" s="16"/>
      <c r="I5" s="16"/>
      <c r="J5" s="16"/>
      <c r="K5" s="15"/>
      <c r="L5" s="15"/>
    </row>
    <row r="6" spans="1:12" ht="71.45" customHeight="1" x14ac:dyDescent="0.2">
      <c r="A6" s="4">
        <v>4</v>
      </c>
      <c r="B6" s="11">
        <v>45550</v>
      </c>
      <c r="C6" s="23" t="s">
        <v>21</v>
      </c>
      <c r="D6" s="19"/>
      <c r="E6" s="12" t="s">
        <v>37</v>
      </c>
      <c r="F6" s="24" t="s">
        <v>11</v>
      </c>
      <c r="G6" s="12" t="s">
        <v>43</v>
      </c>
      <c r="H6" s="21"/>
      <c r="I6" s="21"/>
      <c r="J6" s="21"/>
      <c r="K6" s="15"/>
      <c r="L6" s="15"/>
    </row>
    <row r="7" spans="1:12" ht="94.15" customHeight="1" x14ac:dyDescent="0.2">
      <c r="A7" s="5">
        <v>5</v>
      </c>
      <c r="B7" s="11">
        <v>45551</v>
      </c>
      <c r="C7" s="16"/>
      <c r="D7" s="16" t="s">
        <v>12</v>
      </c>
      <c r="E7" s="6" t="s">
        <v>13</v>
      </c>
      <c r="F7" s="6" t="s">
        <v>14</v>
      </c>
      <c r="G7" s="31" t="s">
        <v>44</v>
      </c>
      <c r="H7" s="16"/>
      <c r="I7" s="16"/>
      <c r="J7" s="16"/>
      <c r="K7" s="15"/>
      <c r="L7" s="15"/>
    </row>
    <row r="8" spans="1:12" ht="82.9" customHeight="1" x14ac:dyDescent="0.2">
      <c r="A8" s="7">
        <v>6</v>
      </c>
      <c r="B8" s="11">
        <v>45552</v>
      </c>
      <c r="C8" s="23" t="s">
        <v>15</v>
      </c>
      <c r="D8" s="19">
        <v>0.77083333333333337</v>
      </c>
      <c r="E8" s="12" t="s">
        <v>16</v>
      </c>
      <c r="F8" s="12" t="s">
        <v>46</v>
      </c>
      <c r="G8" s="6" t="s">
        <v>25</v>
      </c>
      <c r="H8" s="21" t="s">
        <v>27</v>
      </c>
      <c r="I8" s="23"/>
      <c r="J8" s="23"/>
      <c r="K8" s="15"/>
      <c r="L8" s="15"/>
    </row>
    <row r="9" spans="1:12" ht="106.15" customHeight="1" x14ac:dyDescent="0.2">
      <c r="A9" s="5">
        <v>7</v>
      </c>
      <c r="B9" s="11">
        <v>45553</v>
      </c>
      <c r="C9" s="16" t="s">
        <v>17</v>
      </c>
      <c r="D9" s="17"/>
      <c r="E9" s="6" t="s">
        <v>28</v>
      </c>
      <c r="F9" s="6" t="s">
        <v>45</v>
      </c>
      <c r="G9" s="6" t="s">
        <v>25</v>
      </c>
      <c r="H9" s="16"/>
      <c r="I9" s="16"/>
      <c r="J9" s="16"/>
      <c r="K9" s="15"/>
      <c r="L9" s="15"/>
    </row>
    <row r="10" spans="1:12" ht="85.9" customHeight="1" x14ac:dyDescent="0.2">
      <c r="A10" s="4">
        <v>8</v>
      </c>
      <c r="B10" s="30" t="s">
        <v>39</v>
      </c>
      <c r="C10" s="23" t="s">
        <v>18</v>
      </c>
      <c r="D10" s="19"/>
      <c r="E10" s="12" t="s">
        <v>38</v>
      </c>
      <c r="F10" s="26" t="s">
        <v>22</v>
      </c>
      <c r="G10" s="27" t="s">
        <v>23</v>
      </c>
      <c r="H10" s="8"/>
      <c r="K10" s="25"/>
      <c r="L10" s="15"/>
    </row>
    <row r="11" spans="1:12" ht="57" x14ac:dyDescent="0.2">
      <c r="A11" s="4">
        <v>8</v>
      </c>
      <c r="B11" s="30" t="s">
        <v>40</v>
      </c>
      <c r="C11" s="23" t="s">
        <v>18</v>
      </c>
      <c r="E11" s="12" t="s">
        <v>41</v>
      </c>
      <c r="F11" s="9" t="s">
        <v>19</v>
      </c>
      <c r="G11" s="10" t="s">
        <v>24</v>
      </c>
    </row>
  </sheetData>
  <hyperlinks>
    <hyperlink ref="F4" r:id="rId1" xr:uid="{E53D8A9D-E3E3-4FCD-88BA-0D6F0C16ACA6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CF9AD-88F5-4908-9D83-01552FCD7F4D}">
  <dimension ref="B2:F16"/>
  <sheetViews>
    <sheetView workbookViewId="0">
      <selection activeCell="D16" sqref="D16"/>
    </sheetView>
  </sheetViews>
  <sheetFormatPr defaultRowHeight="14.25" x14ac:dyDescent="0.2"/>
  <cols>
    <col min="3" max="3" width="17.375" customWidth="1"/>
    <col min="5" max="5" width="13.875" customWidth="1"/>
  </cols>
  <sheetData>
    <row r="2" spans="2:6" x14ac:dyDescent="0.2">
      <c r="B2" t="s">
        <v>33</v>
      </c>
      <c r="C2">
        <f>(31+35)/2</f>
        <v>33</v>
      </c>
    </row>
    <row r="3" spans="2:6" x14ac:dyDescent="0.2">
      <c r="B3" t="s">
        <v>47</v>
      </c>
      <c r="C3">
        <v>265</v>
      </c>
    </row>
    <row r="4" spans="2:6" x14ac:dyDescent="0.2">
      <c r="B4" t="s">
        <v>48</v>
      </c>
      <c r="C4" t="s">
        <v>49</v>
      </c>
      <c r="D4" t="s">
        <v>50</v>
      </c>
      <c r="E4" t="s">
        <v>51</v>
      </c>
      <c r="F4" t="s">
        <v>52</v>
      </c>
    </row>
    <row r="5" spans="2:6" ht="28.5" x14ac:dyDescent="0.2">
      <c r="B5" s="32">
        <v>45547</v>
      </c>
      <c r="C5" s="33" t="s">
        <v>53</v>
      </c>
      <c r="E5">
        <v>6000</v>
      </c>
      <c r="F5" t="s">
        <v>54</v>
      </c>
    </row>
    <row r="6" spans="2:6" ht="28.5" x14ac:dyDescent="0.2">
      <c r="B6" s="32">
        <v>45548</v>
      </c>
      <c r="C6" s="33" t="s">
        <v>55</v>
      </c>
      <c r="D6">
        <v>10</v>
      </c>
      <c r="F6" t="s">
        <v>56</v>
      </c>
    </row>
    <row r="7" spans="2:6" ht="28.5" x14ac:dyDescent="0.2">
      <c r="B7" s="32">
        <v>45550</v>
      </c>
      <c r="C7" s="33" t="s">
        <v>57</v>
      </c>
      <c r="D7">
        <v>26</v>
      </c>
      <c r="F7" t="s">
        <v>58</v>
      </c>
    </row>
    <row r="8" spans="2:6" ht="28.5" x14ac:dyDescent="0.2">
      <c r="B8" s="32">
        <v>45550</v>
      </c>
      <c r="C8" s="33" t="s">
        <v>59</v>
      </c>
      <c r="D8" s="34">
        <v>9.1999999999999993</v>
      </c>
      <c r="F8" t="s">
        <v>56</v>
      </c>
    </row>
    <row r="9" spans="2:6" x14ac:dyDescent="0.2">
      <c r="B9" s="32">
        <v>45551</v>
      </c>
      <c r="C9" s="33" t="s">
        <v>60</v>
      </c>
      <c r="D9" s="35">
        <v>8</v>
      </c>
      <c r="F9" t="s">
        <v>56</v>
      </c>
    </row>
    <row r="10" spans="2:6" ht="28.5" x14ac:dyDescent="0.2">
      <c r="B10" s="32">
        <v>45552</v>
      </c>
      <c r="C10" s="33" t="s">
        <v>61</v>
      </c>
      <c r="D10" s="35">
        <v>10</v>
      </c>
      <c r="F10" t="s">
        <v>62</v>
      </c>
    </row>
    <row r="11" spans="2:6" x14ac:dyDescent="0.2">
      <c r="B11" s="32">
        <v>45553</v>
      </c>
      <c r="C11" t="s">
        <v>63</v>
      </c>
      <c r="D11" s="35">
        <v>8</v>
      </c>
    </row>
    <row r="12" spans="2:6" x14ac:dyDescent="0.2">
      <c r="B12" s="32">
        <v>45553</v>
      </c>
      <c r="C12" s="36" t="s">
        <v>80</v>
      </c>
      <c r="D12" s="35">
        <v>2.2000000000000002</v>
      </c>
    </row>
    <row r="13" spans="2:6" x14ac:dyDescent="0.2">
      <c r="B13" s="32">
        <v>45553</v>
      </c>
      <c r="C13" t="s">
        <v>64</v>
      </c>
      <c r="E13">
        <v>300</v>
      </c>
      <c r="F13" t="s">
        <v>62</v>
      </c>
    </row>
    <row r="14" spans="2:6" x14ac:dyDescent="0.2">
      <c r="C14" s="36" t="s">
        <v>65</v>
      </c>
      <c r="D14">
        <v>4</v>
      </c>
    </row>
    <row r="15" spans="2:6" x14ac:dyDescent="0.2">
      <c r="C15" s="36" t="s">
        <v>76</v>
      </c>
      <c r="E15">
        <v>350</v>
      </c>
    </row>
    <row r="16" spans="2:6" x14ac:dyDescent="0.2">
      <c r="D16" s="37">
        <f>SUM(D5:D14)+E16/C2</f>
        <v>278.91515151515148</v>
      </c>
      <c r="E16">
        <f>SUM(E5:E15)</f>
        <v>6650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142E-47C2-4F5C-8EEC-8D2F8D6CE6B3}">
  <dimension ref="B1:G33"/>
  <sheetViews>
    <sheetView tabSelected="1" topLeftCell="A13" workbookViewId="0">
      <selection activeCell="C21" sqref="C21"/>
    </sheetView>
  </sheetViews>
  <sheetFormatPr defaultRowHeight="14.25" x14ac:dyDescent="0.2"/>
  <cols>
    <col min="3" max="3" width="13.75" customWidth="1"/>
    <col min="4" max="4" width="13.5" customWidth="1"/>
    <col min="5" max="5" width="14.25" customWidth="1"/>
  </cols>
  <sheetData>
    <row r="1" spans="2:7" ht="15" thickBot="1" x14ac:dyDescent="0.25"/>
    <row r="2" spans="2:7" ht="30" x14ac:dyDescent="0.2">
      <c r="B2" s="58" t="s">
        <v>35</v>
      </c>
      <c r="C2" s="59">
        <v>35</v>
      </c>
      <c r="D2" s="40">
        <v>303762</v>
      </c>
      <c r="E2" s="41"/>
      <c r="F2" s="41"/>
      <c r="G2" s="42"/>
    </row>
    <row r="3" spans="2:7" x14ac:dyDescent="0.2">
      <c r="B3" s="43"/>
      <c r="C3" s="44"/>
      <c r="D3" s="44" t="s">
        <v>74</v>
      </c>
      <c r="E3" s="44" t="s">
        <v>78</v>
      </c>
      <c r="F3" s="44" t="s">
        <v>75</v>
      </c>
      <c r="G3" s="45" t="s">
        <v>77</v>
      </c>
    </row>
    <row r="4" spans="2:7" x14ac:dyDescent="0.2">
      <c r="B4" s="46"/>
      <c r="C4" s="34" t="s">
        <v>66</v>
      </c>
      <c r="D4" s="47"/>
      <c r="E4" s="47">
        <v>350</v>
      </c>
      <c r="F4" s="47"/>
      <c r="G4" s="48"/>
    </row>
    <row r="5" spans="2:7" x14ac:dyDescent="0.2">
      <c r="B5" s="46"/>
      <c r="C5" s="34" t="s">
        <v>67</v>
      </c>
      <c r="D5" s="47">
        <v>4</v>
      </c>
      <c r="E5" s="47">
        <f>D5*$C$2</f>
        <v>140</v>
      </c>
      <c r="F5" s="47"/>
      <c r="G5" s="48"/>
    </row>
    <row r="6" spans="2:7" ht="28.5" x14ac:dyDescent="0.2">
      <c r="B6" s="46"/>
      <c r="C6" s="38" t="s">
        <v>68</v>
      </c>
      <c r="D6" s="47">
        <v>10</v>
      </c>
      <c r="E6" s="47">
        <f>D6*$C$2</f>
        <v>350</v>
      </c>
      <c r="F6" s="47"/>
      <c r="G6" s="48"/>
    </row>
    <row r="7" spans="2:7" ht="42.75" x14ac:dyDescent="0.2">
      <c r="B7" s="46"/>
      <c r="C7" s="49" t="s">
        <v>59</v>
      </c>
      <c r="D7" s="34">
        <v>9.1999999999999993</v>
      </c>
      <c r="E7" s="47">
        <f t="shared" ref="E7:E10" si="0">D7*$C$2</f>
        <v>322</v>
      </c>
      <c r="F7" s="47"/>
      <c r="G7" s="48"/>
    </row>
    <row r="8" spans="2:7" ht="28.5" x14ac:dyDescent="0.2">
      <c r="B8" s="46"/>
      <c r="C8" s="49" t="s">
        <v>60</v>
      </c>
      <c r="D8" s="35">
        <v>8</v>
      </c>
      <c r="E8" s="47">
        <f t="shared" si="0"/>
        <v>280</v>
      </c>
      <c r="F8" s="47"/>
      <c r="G8" s="48"/>
    </row>
    <row r="9" spans="2:7" x14ac:dyDescent="0.2">
      <c r="B9" s="46"/>
      <c r="C9" s="47" t="s">
        <v>63</v>
      </c>
      <c r="D9" s="35">
        <v>8</v>
      </c>
      <c r="E9" s="47">
        <f t="shared" si="0"/>
        <v>280</v>
      </c>
      <c r="F9" s="47"/>
      <c r="G9" s="48"/>
    </row>
    <row r="10" spans="2:7" x14ac:dyDescent="0.2">
      <c r="B10" s="46"/>
      <c r="C10" s="47" t="s">
        <v>80</v>
      </c>
      <c r="D10" s="35">
        <v>2.2000000000000002</v>
      </c>
      <c r="E10" s="35">
        <f t="shared" si="0"/>
        <v>77</v>
      </c>
      <c r="F10" s="47"/>
      <c r="G10" s="48"/>
    </row>
    <row r="11" spans="2:7" x14ac:dyDescent="0.2">
      <c r="B11" s="46"/>
      <c r="C11" s="34" t="s">
        <v>69</v>
      </c>
      <c r="D11" s="47"/>
      <c r="E11" s="47">
        <v>200</v>
      </c>
      <c r="F11" s="47"/>
      <c r="G11" s="48"/>
    </row>
    <row r="12" spans="2:7" x14ac:dyDescent="0.2">
      <c r="B12" s="46"/>
      <c r="C12" s="50" t="s">
        <v>79</v>
      </c>
      <c r="D12" s="50"/>
      <c r="E12" s="50">
        <f>SUM(E4:E11)</f>
        <v>1999</v>
      </c>
      <c r="F12" s="47"/>
      <c r="G12" s="48"/>
    </row>
    <row r="13" spans="2:7" ht="15" x14ac:dyDescent="0.25">
      <c r="B13" s="46"/>
      <c r="C13" s="51" t="s">
        <v>70</v>
      </c>
      <c r="D13" s="47"/>
      <c r="E13" s="52">
        <v>1456</v>
      </c>
      <c r="F13" s="47"/>
      <c r="G13" s="48"/>
    </row>
    <row r="14" spans="2:7" ht="15.75" thickBot="1" x14ac:dyDescent="0.3">
      <c r="B14" s="53"/>
      <c r="C14" s="54"/>
      <c r="D14" s="54"/>
      <c r="E14" s="55">
        <f>E12+E13</f>
        <v>3455</v>
      </c>
      <c r="F14" s="54"/>
      <c r="G14" s="56"/>
    </row>
    <row r="16" spans="2:7" x14ac:dyDescent="0.2">
      <c r="B16" t="s">
        <v>35</v>
      </c>
      <c r="C16" s="39" t="s">
        <v>71</v>
      </c>
    </row>
    <row r="17" spans="2:7" x14ac:dyDescent="0.2">
      <c r="B17" t="s">
        <v>72</v>
      </c>
      <c r="C17">
        <v>40255635</v>
      </c>
    </row>
    <row r="18" spans="2:7" x14ac:dyDescent="0.2">
      <c r="B18" t="s">
        <v>73</v>
      </c>
      <c r="C18">
        <v>54952304</v>
      </c>
    </row>
    <row r="20" spans="2:7" ht="15" thickBot="1" x14ac:dyDescent="0.25"/>
    <row r="21" spans="2:7" ht="71.25" x14ac:dyDescent="0.2">
      <c r="B21" s="28" t="s">
        <v>42</v>
      </c>
      <c r="C21" s="21">
        <v>31</v>
      </c>
      <c r="D21" s="29">
        <v>303762</v>
      </c>
      <c r="E21" s="41"/>
      <c r="F21" s="41"/>
      <c r="G21" s="42"/>
    </row>
    <row r="22" spans="2:7" x14ac:dyDescent="0.2">
      <c r="B22" s="43"/>
      <c r="C22" s="44"/>
      <c r="D22" s="44" t="s">
        <v>74</v>
      </c>
      <c r="E22" s="44" t="s">
        <v>78</v>
      </c>
      <c r="F22" s="44" t="s">
        <v>75</v>
      </c>
      <c r="G22" s="45" t="s">
        <v>77</v>
      </c>
    </row>
    <row r="23" spans="2:7" x14ac:dyDescent="0.2">
      <c r="B23" s="46"/>
      <c r="C23" s="34" t="s">
        <v>66</v>
      </c>
      <c r="D23" s="47"/>
      <c r="E23" s="47">
        <v>350</v>
      </c>
      <c r="F23" s="47"/>
      <c r="G23" s="48"/>
    </row>
    <row r="24" spans="2:7" x14ac:dyDescent="0.2">
      <c r="B24" s="46"/>
      <c r="C24" s="34" t="s">
        <v>67</v>
      </c>
      <c r="D24" s="47">
        <v>4</v>
      </c>
      <c r="E24" s="47">
        <f>D24*$C$21</f>
        <v>124</v>
      </c>
      <c r="F24" s="47"/>
      <c r="G24" s="48"/>
    </row>
    <row r="25" spans="2:7" ht="28.5" x14ac:dyDescent="0.2">
      <c r="B25" s="46"/>
      <c r="C25" s="38" t="s">
        <v>68</v>
      </c>
      <c r="D25" s="47">
        <v>10</v>
      </c>
      <c r="E25" s="47">
        <f t="shared" ref="E25:E29" si="1">D25*$C$21</f>
        <v>310</v>
      </c>
      <c r="F25" s="47"/>
      <c r="G25" s="48"/>
    </row>
    <row r="26" spans="2:7" ht="42.75" x14ac:dyDescent="0.2">
      <c r="B26" s="46"/>
      <c r="C26" s="49" t="s">
        <v>59</v>
      </c>
      <c r="D26" s="34">
        <v>9.1999999999999993</v>
      </c>
      <c r="E26" s="47">
        <f t="shared" si="1"/>
        <v>285.2</v>
      </c>
      <c r="F26" s="47"/>
      <c r="G26" s="48"/>
    </row>
    <row r="27" spans="2:7" ht="28.5" x14ac:dyDescent="0.2">
      <c r="B27" s="46"/>
      <c r="C27" s="49" t="s">
        <v>60</v>
      </c>
      <c r="D27" s="35">
        <v>8</v>
      </c>
      <c r="E27" s="47">
        <f t="shared" si="1"/>
        <v>248</v>
      </c>
      <c r="F27" s="47"/>
      <c r="G27" s="48"/>
    </row>
    <row r="28" spans="2:7" x14ac:dyDescent="0.2">
      <c r="B28" s="46"/>
      <c r="C28" s="47" t="s">
        <v>63</v>
      </c>
      <c r="D28" s="35">
        <v>8</v>
      </c>
      <c r="E28" s="47">
        <f t="shared" si="1"/>
        <v>248</v>
      </c>
      <c r="F28" s="47"/>
      <c r="G28" s="48"/>
    </row>
    <row r="29" spans="2:7" x14ac:dyDescent="0.2">
      <c r="B29" s="46"/>
      <c r="C29" s="47" t="s">
        <v>80</v>
      </c>
      <c r="D29" s="35">
        <v>2.2000000000000002</v>
      </c>
      <c r="E29" s="47">
        <f t="shared" si="1"/>
        <v>68.2</v>
      </c>
      <c r="F29" s="47"/>
      <c r="G29" s="48"/>
    </row>
    <row r="30" spans="2:7" x14ac:dyDescent="0.2">
      <c r="B30" s="46"/>
      <c r="C30" s="34" t="s">
        <v>69</v>
      </c>
      <c r="D30" s="47"/>
      <c r="E30" s="47">
        <v>200</v>
      </c>
      <c r="F30" s="47"/>
      <c r="G30" s="48"/>
    </row>
    <row r="31" spans="2:7" x14ac:dyDescent="0.2">
      <c r="B31" s="46"/>
      <c r="C31" s="50" t="s">
        <v>79</v>
      </c>
      <c r="D31" s="50"/>
      <c r="E31" s="57">
        <f>SUM(E23:E30)</f>
        <v>1833.4</v>
      </c>
      <c r="F31" s="47"/>
      <c r="G31" s="48"/>
    </row>
    <row r="32" spans="2:7" ht="15" x14ac:dyDescent="0.25">
      <c r="B32" s="46"/>
      <c r="C32" s="51" t="s">
        <v>70</v>
      </c>
      <c r="D32" s="47"/>
      <c r="E32" s="52">
        <v>1457</v>
      </c>
      <c r="F32" s="47"/>
      <c r="G32" s="48"/>
    </row>
    <row r="33" spans="2:7" ht="15.75" thickBot="1" x14ac:dyDescent="0.3">
      <c r="B33" s="53"/>
      <c r="C33" s="54"/>
      <c r="D33" s="54"/>
      <c r="E33" s="55">
        <f>E31+E32</f>
        <v>3290.4</v>
      </c>
      <c r="F33" s="54"/>
      <c r="G33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 to Day</vt:lpstr>
      <vt:lpstr>cost</vt:lpstr>
      <vt:lpstr>budjet for 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2015-06-05T18:17:20Z</dcterms:created>
  <dcterms:modified xsi:type="dcterms:W3CDTF">2024-09-11T09:01:08Z</dcterms:modified>
</cp:coreProperties>
</file>