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F:\GORDON\סוכנים משותף\שיט נהרות 2024\קבוצות פתוחות\Danube Passau- Passau NickoVision 1006\"/>
    </mc:Choice>
  </mc:AlternateContent>
  <xr:revisionPtr revIDLastSave="0" documentId="13_ncr:1_{7DFA7F01-C411-4C1A-994B-D0BB9F7FDAB2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Sheet1" sheetId="1" r:id="rId1"/>
    <sheet name="Oded" sheetId="2" r:id="rId2"/>
    <sheet name="cost" sheetId="3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3" l="1"/>
  <c r="G7" i="3" s="1"/>
  <c r="E9" i="3"/>
  <c r="G9" i="3" s="1"/>
  <c r="E11" i="3"/>
  <c r="G11" i="3" s="1"/>
  <c r="E12" i="3"/>
  <c r="G12" i="3" s="1"/>
  <c r="E14" i="3"/>
  <c r="G14" i="3" s="1"/>
  <c r="E15" i="3"/>
  <c r="G15" i="3" s="1"/>
  <c r="E16" i="3"/>
  <c r="G8" i="3"/>
  <c r="G13" i="3"/>
  <c r="G10" i="3"/>
  <c r="J12" i="2"/>
  <c r="J18" i="2"/>
  <c r="H15" i="2"/>
  <c r="H14" i="2"/>
  <c r="J14" i="2" s="1"/>
  <c r="H13" i="2"/>
  <c r="J13" i="2" s="1"/>
  <c r="H11" i="2"/>
  <c r="J11" i="2" s="1"/>
  <c r="H10" i="2"/>
  <c r="J8" i="2"/>
  <c r="H6" i="2"/>
  <c r="J6" i="2" s="1"/>
  <c r="J16" i="2" l="1"/>
  <c r="J19" i="2" s="1"/>
  <c r="J2" i="3" l="1"/>
</calcChain>
</file>

<file path=xl/sharedStrings.xml><?xml version="1.0" encoding="utf-8"?>
<sst xmlns="http://schemas.openxmlformats.org/spreadsheetml/2006/main" count="63" uniqueCount="58">
  <si>
    <t>day</t>
  </si>
  <si>
    <t>date</t>
  </si>
  <si>
    <t>Arrivle</t>
  </si>
  <si>
    <t>Departure</t>
  </si>
  <si>
    <r>
      <t xml:space="preserve">coach &amp; </t>
    </r>
    <r>
      <rPr>
        <sz val="12"/>
        <color theme="1"/>
        <rFont val="Calibri"/>
        <family val="2"/>
        <scheme val="minor"/>
      </rPr>
      <t>booked services</t>
    </r>
  </si>
  <si>
    <t>Service providor</t>
  </si>
  <si>
    <t xml:space="preserve">PASSAU  </t>
  </si>
  <si>
    <t xml:space="preserve"> Globus T +41 81 353 18 00</t>
  </si>
  <si>
    <t>Vienna 20:00(The day before)</t>
  </si>
  <si>
    <t>BUDAPEST 12:00</t>
  </si>
  <si>
    <t xml:space="preserve"> mb travel Phone : +36-70-942-2600</t>
  </si>
  <si>
    <t>Bratislava 08:00</t>
  </si>
  <si>
    <t>At 09:00 Mini train from the ship through the fortress to the city center .
Then free time and return to ship</t>
  </si>
  <si>
    <t>Melk 07:30</t>
  </si>
  <si>
    <t>08.30 h Melk ship - Dürnstein - Melk ship 12.30 h</t>
  </si>
  <si>
    <t>PASSAU  07:30</t>
  </si>
  <si>
    <t>Day Rundown</t>
  </si>
  <si>
    <t>VIE</t>
  </si>
  <si>
    <t>OS</t>
  </si>
  <si>
    <t>OS860</t>
  </si>
  <si>
    <t xml:space="preserve">06:05 - 08:50  </t>
  </si>
  <si>
    <r>
      <t xml:space="preserve">15:30 - 16:35   </t>
    </r>
    <r>
      <rPr>
        <b/>
        <sz val="11"/>
        <color rgb="FFFF0000"/>
        <rFont val="Calibri"/>
        <family val="2"/>
      </rPr>
      <t>(*NEW flight*)</t>
    </r>
  </si>
  <si>
    <t>OS859</t>
  </si>
  <si>
    <r>
      <t xml:space="preserve">20:20 - 00:45 </t>
    </r>
    <r>
      <rPr>
        <b/>
        <sz val="11"/>
        <color rgb="FFFF0000"/>
        <rFont val="Calibri"/>
        <family val="2"/>
      </rPr>
      <t>(*NEW flight*)</t>
    </r>
  </si>
  <si>
    <t>Pick up from AP at 09:30 day plan tbd, at ship at Passau by 16:30</t>
  </si>
  <si>
    <t>Melk - Abbey</t>
  </si>
  <si>
    <t>Synagug</t>
  </si>
  <si>
    <t>Mini Train</t>
  </si>
  <si>
    <t xml:space="preserve">office@danubeservice.com </t>
  </si>
  <si>
    <t xml:space="preserve"> MUC OS104</t>
  </si>
  <si>
    <t>Dr richard</t>
  </si>
  <si>
    <t>bluedanub</t>
  </si>
  <si>
    <t>Danub service</t>
  </si>
  <si>
    <t>Pick up at 08:30, drop off for lunch 13:00 pick up again at 14:30 and return to ship by 18:00. locations for the day: 	Vienna shopping streets (Kartnerstrasse, Graben)
•	St. Stephen's Cathedral
•	Hundertwasser House
•	Opera House
•	Holocaust Memorial
•	Ship</t>
  </si>
  <si>
    <t>Pick up from ship at 09:00 day plan  tbd, to Munich AP by 12:30</t>
  </si>
  <si>
    <t xml:space="preserve">08:30 - 12:30  Synagug 10:00 </t>
  </si>
  <si>
    <t xml:space="preserve">14:00 - panoramic &amp; city tour (•	Millennium Monument at Heroes' Square
•	Opera House
•	Parliament Building) and budapest city tour - •	Andrássy Avenue
•	Great Market Hall
•	Gellért Hill. Return to ship at 18:00 </t>
  </si>
  <si>
    <t>Budget PP</t>
  </si>
  <si>
    <t>Busget G</t>
  </si>
  <si>
    <t xml:space="preserve">Number of Pax </t>
  </si>
  <si>
    <t>Water</t>
  </si>
  <si>
    <t>tips</t>
  </si>
  <si>
    <t>Eshel 196 $ per day</t>
  </si>
  <si>
    <t>Passport</t>
  </si>
  <si>
    <t>Exp.</t>
  </si>
  <si>
    <t>Nicko Vision</t>
  </si>
  <si>
    <t xml:space="preserve">Oded </t>
  </si>
  <si>
    <t>Melk Abby</t>
  </si>
  <si>
    <t>Oded Gonen</t>
  </si>
  <si>
    <t>Eshel</t>
  </si>
  <si>
    <t>Emergency</t>
  </si>
  <si>
    <t>local guide Vienne</t>
  </si>
  <si>
    <t>Local guide Bida</t>
  </si>
  <si>
    <t>Local Guide Margartita: +43 664 4434137</t>
  </si>
  <si>
    <t>ID(start with zero)</t>
  </si>
  <si>
    <t>At 08:30 Transfer to Melk for a tour, including Melk Abbey at 09:55 , to be onboard at 11:30</t>
  </si>
  <si>
    <t xml:space="preserve">Local Guide </t>
  </si>
  <si>
    <t>2614758( Our code)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</si>
</sst>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0000"/>
      <name val="Arial"/>
      <family val="2"/>
    </font>
    <font>
      <sz val="11"/>
      <color theme="1"/>
      <name val="Arial"/>
      <family val="2"/>
    </font>
    <font>
      <sz val="10"/>
      <color theme="1"/>
      <name val="Times New Roman"/>
      <family val="1"/>
    </font>
    <font>
      <sz val="12"/>
      <color rgb="FF000000"/>
      <name val="Arial"/>
      <family val="2"/>
    </font>
    <font>
      <sz val="11"/>
      <color rgb="FF7030A0"/>
      <name val="Calibri"/>
      <family val="2"/>
    </font>
    <font>
      <b/>
      <sz val="11"/>
      <color rgb="FFFF0000"/>
      <name val="Calibri"/>
      <family val="2"/>
    </font>
    <font>
      <b/>
      <sz val="11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2"/>
      <color rgb="FF000000"/>
      <name val="Verdana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D1DBE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 tint="-0.14999847407452621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Alignment="1">
      <alignment wrapText="1"/>
    </xf>
    <xf numFmtId="0" fontId="2" fillId="2" borderId="1" xfId="0" applyFont="1" applyFill="1" applyBorder="1" applyAlignment="1">
      <alignment horizontal="center" vertical="center" readingOrder="1"/>
    </xf>
    <xf numFmtId="14" fontId="3" fillId="0" borderId="1" xfId="0" applyNumberFormat="1" applyFont="1" applyBorder="1" applyAlignment="1">
      <alignment horizontal="right" vertical="center" readingOrder="1"/>
    </xf>
    <xf numFmtId="0" fontId="4" fillId="0" borderId="1" xfId="0" applyFont="1" applyBorder="1"/>
    <xf numFmtId="0" fontId="3" fillId="0" borderId="1" xfId="0" applyFont="1" applyBorder="1" applyAlignment="1">
      <alignment horizontal="left" vertical="center" wrapText="1" readingOrder="1"/>
    </xf>
    <xf numFmtId="0" fontId="2" fillId="0" borderId="1" xfId="0" applyFont="1" applyBorder="1" applyAlignment="1">
      <alignment horizontal="left" vertical="center" wrapText="1" readingOrder="1"/>
    </xf>
    <xf numFmtId="0" fontId="2" fillId="0" borderId="1" xfId="0" applyFont="1" applyBorder="1" applyAlignment="1">
      <alignment horizontal="left" vertical="center" readingOrder="1"/>
    </xf>
    <xf numFmtId="0" fontId="5" fillId="0" borderId="1" xfId="0" applyFont="1" applyBorder="1" applyAlignment="1">
      <alignment horizontal="left" vertical="center" readingOrder="1"/>
    </xf>
    <xf numFmtId="0" fontId="3" fillId="2" borderId="1" xfId="0" applyFont="1" applyFill="1" applyBorder="1" applyAlignment="1">
      <alignment horizontal="center" vertical="center" readingOrder="1"/>
    </xf>
    <xf numFmtId="0" fontId="4" fillId="0" borderId="1" xfId="0" applyFont="1" applyBorder="1" applyAlignment="1">
      <alignment wrapText="1"/>
    </xf>
    <xf numFmtId="0" fontId="5" fillId="3" borderId="1" xfId="0" applyFont="1" applyFill="1" applyBorder="1" applyAlignment="1">
      <alignment horizontal="left" vertical="center" wrapText="1" readingOrder="1"/>
    </xf>
    <xf numFmtId="0" fontId="4" fillId="2" borderId="1" xfId="0" applyFont="1" applyFill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wrapText="1"/>
    </xf>
    <xf numFmtId="0" fontId="6" fillId="0" borderId="2" xfId="0" applyFont="1" applyBorder="1" applyAlignment="1">
      <alignment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/>
    </xf>
    <xf numFmtId="0" fontId="9" fillId="5" borderId="0" xfId="0" applyFont="1" applyFill="1" applyAlignment="1">
      <alignment horizontal="center" vertical="center" wrapText="1"/>
    </xf>
    <xf numFmtId="0" fontId="10" fillId="6" borderId="1" xfId="0" applyFont="1" applyFill="1" applyBorder="1" applyAlignment="1">
      <alignment horizontal="center" vertical="center" wrapText="1"/>
    </xf>
    <xf numFmtId="0" fontId="11" fillId="7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9" fillId="6" borderId="6" xfId="0" applyFont="1" applyFill="1" applyBorder="1" applyAlignment="1">
      <alignment horizontal="center" vertical="center" wrapText="1"/>
    </xf>
    <xf numFmtId="0" fontId="10" fillId="6" borderId="6" xfId="0" applyFont="1" applyFill="1" applyBorder="1" applyAlignment="1">
      <alignment horizontal="center" vertical="center" wrapText="1"/>
    </xf>
    <xf numFmtId="0" fontId="0" fillId="6" borderId="6" xfId="0" applyFill="1" applyBorder="1"/>
    <xf numFmtId="0" fontId="0" fillId="0" borderId="0" xfId="0" applyBorder="1"/>
    <xf numFmtId="0" fontId="10" fillId="6" borderId="0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14" fontId="14" fillId="0" borderId="0" xfId="0" applyNumberFormat="1" applyFont="1" applyAlignment="1">
      <alignment vertical="center"/>
    </xf>
    <xf numFmtId="0" fontId="3" fillId="4" borderId="0" xfId="0" applyFont="1" applyFill="1"/>
    <xf numFmtId="0" fontId="15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"/>
  <sheetViews>
    <sheetView tabSelected="1" topLeftCell="D1" zoomScaleNormal="100" workbookViewId="0">
      <selection activeCell="I4" sqref="I4"/>
    </sheetView>
  </sheetViews>
  <sheetFormatPr defaultRowHeight="15" x14ac:dyDescent="0.25"/>
  <cols>
    <col min="1" max="1" width="4.140625" bestFit="1" customWidth="1"/>
    <col min="2" max="2" width="11.28515625" bestFit="1" customWidth="1"/>
    <col min="3" max="3" width="31.5703125" bestFit="1" customWidth="1"/>
    <col min="4" max="4" width="10.5703125" customWidth="1"/>
    <col min="5" max="5" width="26.42578125" customWidth="1"/>
    <col min="6" max="7" width="16.85546875" customWidth="1"/>
    <col min="9" max="9" width="59.85546875" bestFit="1" customWidth="1"/>
  </cols>
  <sheetData>
    <row r="1" spans="1:13" ht="32.25" thickBot="1" x14ac:dyDescent="0.3">
      <c r="A1" s="13" t="s">
        <v>0</v>
      </c>
      <c r="B1" s="13" t="s">
        <v>1</v>
      </c>
      <c r="C1" s="13" t="s">
        <v>2</v>
      </c>
      <c r="D1" s="13" t="s">
        <v>3</v>
      </c>
      <c r="E1" s="14" t="s">
        <v>16</v>
      </c>
      <c r="F1" s="14" t="s">
        <v>4</v>
      </c>
      <c r="G1" s="14" t="s">
        <v>5</v>
      </c>
      <c r="H1" s="13"/>
      <c r="I1" s="13"/>
    </row>
    <row r="2" spans="1:13" ht="43.5" thickBot="1" x14ac:dyDescent="0.3">
      <c r="A2" s="2"/>
      <c r="B2" s="3">
        <v>45453</v>
      </c>
      <c r="C2" s="4" t="s">
        <v>6</v>
      </c>
      <c r="D2" s="6"/>
      <c r="E2" s="6" t="s">
        <v>24</v>
      </c>
      <c r="F2" s="5" t="s">
        <v>30</v>
      </c>
      <c r="H2" s="15" t="s">
        <v>17</v>
      </c>
      <c r="I2" s="15"/>
      <c r="J2" s="15" t="s">
        <v>18</v>
      </c>
      <c r="K2" s="16" t="s">
        <v>19</v>
      </c>
      <c r="L2" s="16" t="s">
        <v>20</v>
      </c>
      <c r="M2">
        <v>60</v>
      </c>
    </row>
    <row r="3" spans="1:13" ht="57" x14ac:dyDescent="0.25">
      <c r="A3" s="2"/>
      <c r="B3" s="3">
        <v>45454</v>
      </c>
      <c r="C3" s="7" t="s">
        <v>13</v>
      </c>
      <c r="D3" s="6"/>
      <c r="E3" s="5" t="s">
        <v>55</v>
      </c>
      <c r="F3" s="6" t="s">
        <v>28</v>
      </c>
      <c r="G3" s="6" t="s">
        <v>25</v>
      </c>
      <c r="H3" s="6"/>
      <c r="I3" s="48" t="s">
        <v>57</v>
      </c>
      <c r="M3">
        <v>30</v>
      </c>
    </row>
    <row r="4" spans="1:13" ht="171" x14ac:dyDescent="0.25">
      <c r="A4" s="2">
        <v>3</v>
      </c>
      <c r="B4" s="3">
        <v>45455</v>
      </c>
      <c r="C4" s="8" t="s">
        <v>8</v>
      </c>
      <c r="D4" s="6"/>
      <c r="E4" s="5" t="s">
        <v>33</v>
      </c>
      <c r="F4" s="6" t="s">
        <v>30</v>
      </c>
      <c r="G4" s="6" t="s">
        <v>53</v>
      </c>
      <c r="H4" s="6"/>
      <c r="I4" s="6"/>
      <c r="M4">
        <v>60</v>
      </c>
    </row>
    <row r="5" spans="1:13" ht="156.75" x14ac:dyDescent="0.25">
      <c r="A5" s="9"/>
      <c r="B5" s="3">
        <v>45456</v>
      </c>
      <c r="C5" s="5" t="s">
        <v>9</v>
      </c>
      <c r="D5" s="6"/>
      <c r="E5" s="5" t="s">
        <v>36</v>
      </c>
      <c r="F5" s="1" t="s">
        <v>10</v>
      </c>
      <c r="G5" t="s">
        <v>56</v>
      </c>
      <c r="H5" s="6"/>
      <c r="I5" s="6"/>
      <c r="M5">
        <v>30</v>
      </c>
    </row>
    <row r="6" spans="1:13" ht="28.5" x14ac:dyDescent="0.25">
      <c r="A6" s="9"/>
      <c r="B6" s="3">
        <v>45457</v>
      </c>
      <c r="C6" s="4"/>
      <c r="D6" s="6"/>
      <c r="E6" s="5" t="s">
        <v>35</v>
      </c>
      <c r="F6" s="6"/>
      <c r="G6" s="6" t="s">
        <v>26</v>
      </c>
      <c r="H6" s="6"/>
      <c r="I6" s="6"/>
      <c r="M6">
        <v>30</v>
      </c>
    </row>
    <row r="7" spans="1:13" ht="71.25" x14ac:dyDescent="0.25">
      <c r="A7" s="2"/>
      <c r="B7" s="3">
        <v>45458</v>
      </c>
      <c r="C7" s="10" t="s">
        <v>11</v>
      </c>
      <c r="D7" s="6"/>
      <c r="E7" s="5" t="s">
        <v>12</v>
      </c>
      <c r="F7" s="6" t="s">
        <v>31</v>
      </c>
      <c r="G7" s="6" t="s">
        <v>27</v>
      </c>
      <c r="H7" s="6"/>
      <c r="I7" s="6"/>
    </row>
    <row r="8" spans="1:13" ht="42.75" x14ac:dyDescent="0.25">
      <c r="A8" s="2"/>
      <c r="B8" s="3">
        <v>45459</v>
      </c>
      <c r="C8" s="11" t="s">
        <v>13</v>
      </c>
      <c r="D8" s="6"/>
      <c r="E8" s="5" t="s">
        <v>14</v>
      </c>
      <c r="F8" s="6" t="s">
        <v>32</v>
      </c>
      <c r="G8" s="6"/>
      <c r="H8" s="6"/>
      <c r="I8" s="6"/>
      <c r="M8">
        <v>30</v>
      </c>
    </row>
    <row r="9" spans="1:13" ht="60.75" thickBot="1" x14ac:dyDescent="0.3">
      <c r="A9" s="12"/>
      <c r="B9" s="3">
        <v>45460</v>
      </c>
      <c r="C9" s="7" t="s">
        <v>15</v>
      </c>
      <c r="D9" s="6"/>
      <c r="E9" s="6" t="s">
        <v>34</v>
      </c>
      <c r="F9" s="5" t="s">
        <v>7</v>
      </c>
      <c r="G9" s="6"/>
      <c r="H9" s="16" t="s">
        <v>29</v>
      </c>
      <c r="I9" s="16" t="s">
        <v>21</v>
      </c>
      <c r="J9" s="17" t="s">
        <v>22</v>
      </c>
      <c r="K9" s="18" t="s">
        <v>23</v>
      </c>
      <c r="M9">
        <v>30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622A94-9454-4F1E-9228-4D7AA52A8C15}">
  <dimension ref="E5:K26"/>
  <sheetViews>
    <sheetView topLeftCell="A3" workbookViewId="0">
      <selection activeCell="E5" sqref="E5:K26"/>
    </sheetView>
  </sheetViews>
  <sheetFormatPr defaultRowHeight="15" x14ac:dyDescent="0.25"/>
  <cols>
    <col min="5" max="5" width="18" customWidth="1"/>
    <col min="6" max="6" width="13" customWidth="1"/>
  </cols>
  <sheetData>
    <row r="5" spans="5:11" x14ac:dyDescent="0.25">
      <c r="E5" s="19" t="s">
        <v>45</v>
      </c>
      <c r="F5" s="20" t="s">
        <v>46</v>
      </c>
      <c r="G5" s="47">
        <v>303373</v>
      </c>
      <c r="H5" s="21">
        <v>30</v>
      </c>
      <c r="I5" s="21"/>
      <c r="J5" s="21"/>
      <c r="K5" s="21"/>
    </row>
    <row r="6" spans="5:11" ht="15.75" x14ac:dyDescent="0.25">
      <c r="E6" s="22">
        <v>1</v>
      </c>
      <c r="F6" s="3">
        <v>45453</v>
      </c>
      <c r="G6" s="23" t="s">
        <v>40</v>
      </c>
      <c r="H6" s="24">
        <f>H5</f>
        <v>30</v>
      </c>
      <c r="I6" s="25">
        <v>2</v>
      </c>
      <c r="J6" s="26">
        <f>I6*H6</f>
        <v>60</v>
      </c>
      <c r="K6" s="26"/>
    </row>
    <row r="7" spans="5:11" ht="15.75" x14ac:dyDescent="0.25">
      <c r="E7" s="27"/>
      <c r="F7" s="3">
        <v>45454</v>
      </c>
      <c r="G7" s="29" t="s">
        <v>41</v>
      </c>
      <c r="H7" s="24"/>
      <c r="I7" s="25"/>
      <c r="J7" s="26">
        <v>270</v>
      </c>
      <c r="K7" s="26"/>
    </row>
    <row r="8" spans="5:11" ht="30" x14ac:dyDescent="0.25">
      <c r="E8" s="22">
        <v>2</v>
      </c>
      <c r="F8" s="3">
        <v>45455</v>
      </c>
      <c r="G8" s="30" t="s">
        <v>47</v>
      </c>
      <c r="H8" s="24">
        <v>30</v>
      </c>
      <c r="I8" s="24"/>
      <c r="J8" s="24">
        <f>I8*H8</f>
        <v>0</v>
      </c>
      <c r="K8" s="31"/>
    </row>
    <row r="9" spans="5:11" ht="45" x14ac:dyDescent="0.25">
      <c r="E9" s="27">
        <v>3</v>
      </c>
      <c r="F9" s="3">
        <v>45456</v>
      </c>
      <c r="G9" s="29" t="s">
        <v>51</v>
      </c>
      <c r="H9" s="24"/>
      <c r="I9" s="24"/>
      <c r="J9" s="24">
        <v>250</v>
      </c>
      <c r="K9" s="32"/>
    </row>
    <row r="10" spans="5:11" ht="45" x14ac:dyDescent="0.25">
      <c r="E10" s="28">
        <v>4</v>
      </c>
      <c r="F10" s="3">
        <v>45457</v>
      </c>
      <c r="G10" s="33" t="s">
        <v>52</v>
      </c>
      <c r="H10" s="24">
        <f>H5</f>
        <v>30</v>
      </c>
      <c r="I10" s="34"/>
      <c r="J10" s="24">
        <v>200</v>
      </c>
      <c r="K10" s="32"/>
    </row>
    <row r="11" spans="5:11" x14ac:dyDescent="0.25">
      <c r="E11" s="27">
        <v>5</v>
      </c>
      <c r="F11" s="3">
        <v>45458</v>
      </c>
      <c r="G11" s="33"/>
      <c r="H11" s="24">
        <f>H5</f>
        <v>30</v>
      </c>
      <c r="I11" s="34"/>
      <c r="J11" s="24">
        <f t="shared" ref="J11:J12" si="0">I11*H11</f>
        <v>0</v>
      </c>
      <c r="K11" s="35"/>
    </row>
    <row r="12" spans="5:11" x14ac:dyDescent="0.25">
      <c r="E12" s="27"/>
      <c r="F12" s="3">
        <v>45459</v>
      </c>
      <c r="G12" s="33"/>
      <c r="H12" s="24"/>
      <c r="I12" s="34"/>
      <c r="J12" s="24">
        <f t="shared" si="0"/>
        <v>0</v>
      </c>
      <c r="K12" s="35"/>
    </row>
    <row r="13" spans="5:11" x14ac:dyDescent="0.25">
      <c r="E13" s="22">
        <v>6</v>
      </c>
      <c r="F13" s="3">
        <v>45460</v>
      </c>
      <c r="G13" s="36"/>
      <c r="H13" s="24">
        <f>H5</f>
        <v>30</v>
      </c>
      <c r="I13" s="24"/>
      <c r="J13" s="24">
        <f t="shared" ref="J13:J14" si="1">I13*H13</f>
        <v>0</v>
      </c>
      <c r="K13" s="32"/>
    </row>
    <row r="14" spans="5:11" x14ac:dyDescent="0.25">
      <c r="E14" s="37">
        <v>7</v>
      </c>
      <c r="F14" s="3"/>
      <c r="G14" s="38"/>
      <c r="H14" s="39">
        <f>H5</f>
        <v>30</v>
      </c>
      <c r="I14" s="39"/>
      <c r="J14" s="39">
        <f t="shared" si="1"/>
        <v>0</v>
      </c>
      <c r="K14" s="40"/>
    </row>
    <row r="15" spans="5:11" ht="30" x14ac:dyDescent="0.25">
      <c r="E15" s="22">
        <v>8</v>
      </c>
      <c r="F15" s="3"/>
      <c r="G15" s="36" t="s">
        <v>50</v>
      </c>
      <c r="H15" s="24">
        <f>H5</f>
        <v>30</v>
      </c>
      <c r="I15" s="25"/>
      <c r="J15" s="24">
        <v>200</v>
      </c>
      <c r="K15" s="26"/>
    </row>
    <row r="16" spans="5:11" x14ac:dyDescent="0.25">
      <c r="E16" s="41"/>
      <c r="F16" s="41"/>
      <c r="G16" s="41"/>
      <c r="H16" s="41"/>
      <c r="I16" s="41"/>
      <c r="J16" s="42">
        <f>SUM(J6:J15)</f>
        <v>980</v>
      </c>
      <c r="K16" s="41"/>
    </row>
    <row r="17" spans="5:11" x14ac:dyDescent="0.25">
      <c r="E17" s="41"/>
      <c r="F17" s="41"/>
      <c r="G17" s="41"/>
      <c r="H17" s="41"/>
      <c r="I17" s="41"/>
      <c r="J17" s="42"/>
      <c r="K17" s="41"/>
    </row>
    <row r="18" spans="5:11" x14ac:dyDescent="0.25">
      <c r="E18" s="41" t="s">
        <v>49</v>
      </c>
      <c r="F18" s="41" t="s">
        <v>42</v>
      </c>
      <c r="G18" s="41"/>
      <c r="H18" s="41">
        <v>8</v>
      </c>
      <c r="I18" s="41">
        <v>180.5</v>
      </c>
      <c r="J18" s="42">
        <f>I18*H18</f>
        <v>1444</v>
      </c>
      <c r="K18" s="41"/>
    </row>
    <row r="19" spans="5:11" x14ac:dyDescent="0.25">
      <c r="E19" s="41"/>
      <c r="F19" s="41"/>
      <c r="G19" s="41"/>
      <c r="H19" s="41"/>
      <c r="I19" s="41"/>
      <c r="J19" s="43">
        <f>J18+J16</f>
        <v>2424</v>
      </c>
      <c r="K19" s="41"/>
    </row>
    <row r="20" spans="5:11" x14ac:dyDescent="0.25">
      <c r="E20" s="41"/>
      <c r="F20" s="41"/>
      <c r="G20" s="41"/>
      <c r="H20" s="41"/>
      <c r="I20" s="41"/>
      <c r="J20" s="41"/>
      <c r="K20" s="41"/>
    </row>
    <row r="23" spans="5:11" x14ac:dyDescent="0.25">
      <c r="E23" s="44" t="s">
        <v>48</v>
      </c>
      <c r="F23" s="45">
        <v>543450630</v>
      </c>
    </row>
    <row r="24" spans="5:11" x14ac:dyDescent="0.25">
      <c r="E24" s="45" t="s">
        <v>43</v>
      </c>
      <c r="F24" s="45"/>
    </row>
    <row r="25" spans="5:11" x14ac:dyDescent="0.25">
      <c r="E25" s="45" t="s">
        <v>44</v>
      </c>
      <c r="F25" s="46"/>
    </row>
    <row r="26" spans="5:11" x14ac:dyDescent="0.25">
      <c r="E26" t="s">
        <v>54</v>
      </c>
      <c r="F26">
        <v>56204894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1D40F8-A816-4C09-8787-69F9F67384A8}">
  <dimension ref="B1:J16"/>
  <sheetViews>
    <sheetView workbookViewId="0">
      <selection activeCell="G7" sqref="G7"/>
    </sheetView>
  </sheetViews>
  <sheetFormatPr defaultRowHeight="15" x14ac:dyDescent="0.25"/>
  <cols>
    <col min="8" max="8" width="16.42578125" customWidth="1"/>
  </cols>
  <sheetData>
    <row r="1" spans="2:10" x14ac:dyDescent="0.25">
      <c r="H1" t="s">
        <v>39</v>
      </c>
      <c r="I1" t="s">
        <v>37</v>
      </c>
      <c r="J1" t="s">
        <v>38</v>
      </c>
    </row>
    <row r="2" spans="2:10" x14ac:dyDescent="0.25">
      <c r="H2">
        <v>30</v>
      </c>
      <c r="I2">
        <v>265</v>
      </c>
      <c r="J2">
        <f>I2*H2</f>
        <v>7950</v>
      </c>
    </row>
    <row r="6" spans="2:10" x14ac:dyDescent="0.25">
      <c r="B6" s="19" t="s">
        <v>45</v>
      </c>
      <c r="C6" s="20" t="s">
        <v>46</v>
      </c>
      <c r="D6" s="47">
        <v>303373</v>
      </c>
      <c r="E6" s="21">
        <v>30</v>
      </c>
      <c r="F6" s="21"/>
      <c r="G6" s="21"/>
      <c r="H6" s="21"/>
    </row>
    <row r="7" spans="2:10" ht="30" x14ac:dyDescent="0.25">
      <c r="B7" s="22">
        <v>1</v>
      </c>
      <c r="C7" s="3">
        <v>45453</v>
      </c>
      <c r="D7" s="23" t="s">
        <v>47</v>
      </c>
      <c r="E7" s="24">
        <f>E6</f>
        <v>30</v>
      </c>
      <c r="F7" s="25">
        <v>15</v>
      </c>
      <c r="G7" s="24">
        <f t="shared" ref="G7:G9" si="0">F7*E7</f>
        <v>450</v>
      </c>
      <c r="H7" s="26"/>
    </row>
    <row r="8" spans="2:10" ht="15.75" x14ac:dyDescent="0.25">
      <c r="B8" s="27"/>
      <c r="C8" s="3">
        <v>45454</v>
      </c>
      <c r="D8" s="29"/>
      <c r="E8" s="24"/>
      <c r="F8" s="25"/>
      <c r="G8" s="24">
        <f t="shared" si="0"/>
        <v>0</v>
      </c>
      <c r="H8" s="26"/>
    </row>
    <row r="9" spans="2:10" x14ac:dyDescent="0.25">
      <c r="B9" s="22">
        <v>2</v>
      </c>
      <c r="C9" s="3">
        <v>45455</v>
      </c>
      <c r="D9" s="30"/>
      <c r="E9" s="24">
        <f>E6</f>
        <v>30</v>
      </c>
      <c r="F9" s="24"/>
      <c r="G9" s="24">
        <f t="shared" si="0"/>
        <v>0</v>
      </c>
      <c r="H9" s="31"/>
    </row>
    <row r="10" spans="2:10" x14ac:dyDescent="0.25">
      <c r="B10" s="27">
        <v>3</v>
      </c>
      <c r="C10" s="3">
        <v>45456</v>
      </c>
      <c r="D10" s="29"/>
      <c r="E10" s="24"/>
      <c r="F10" s="24"/>
      <c r="G10" s="24">
        <f>F10*E10</f>
        <v>0</v>
      </c>
      <c r="H10" s="32"/>
    </row>
    <row r="11" spans="2:10" x14ac:dyDescent="0.25">
      <c r="B11" s="28">
        <v>4</v>
      </c>
      <c r="C11" s="3">
        <v>45457</v>
      </c>
      <c r="D11" s="33"/>
      <c r="E11" s="24">
        <f>E6</f>
        <v>30</v>
      </c>
      <c r="F11" s="34"/>
      <c r="G11" s="24">
        <f t="shared" ref="G11:G15" si="1">F11*E11</f>
        <v>0</v>
      </c>
      <c r="H11" s="32"/>
    </row>
    <row r="12" spans="2:10" x14ac:dyDescent="0.25">
      <c r="B12" s="27">
        <v>5</v>
      </c>
      <c r="C12" s="3">
        <v>45458</v>
      </c>
      <c r="D12" s="33"/>
      <c r="E12" s="24">
        <f>E6</f>
        <v>30</v>
      </c>
      <c r="F12" s="34"/>
      <c r="G12" s="24">
        <f t="shared" si="1"/>
        <v>0</v>
      </c>
      <c r="H12" s="35"/>
    </row>
    <row r="13" spans="2:10" x14ac:dyDescent="0.25">
      <c r="B13" s="27"/>
      <c r="C13" s="3">
        <v>45459</v>
      </c>
      <c r="D13" s="33"/>
      <c r="E13" s="24"/>
      <c r="F13" s="34"/>
      <c r="G13" s="24">
        <f t="shared" si="1"/>
        <v>0</v>
      </c>
      <c r="H13" s="35"/>
    </row>
    <row r="14" spans="2:10" x14ac:dyDescent="0.25">
      <c r="B14" s="22">
        <v>6</v>
      </c>
      <c r="C14" s="3">
        <v>45460</v>
      </c>
      <c r="D14" s="36"/>
      <c r="E14" s="24">
        <f>E6</f>
        <v>30</v>
      </c>
      <c r="F14" s="24"/>
      <c r="G14" s="24">
        <f t="shared" si="1"/>
        <v>0</v>
      </c>
      <c r="H14" s="32"/>
    </row>
    <row r="15" spans="2:10" x14ac:dyDescent="0.25">
      <c r="B15" s="37">
        <v>7</v>
      </c>
      <c r="C15" s="3"/>
      <c r="D15" s="38"/>
      <c r="E15" s="24">
        <f>E6</f>
        <v>30</v>
      </c>
      <c r="F15" s="39"/>
      <c r="G15" s="39">
        <f t="shared" si="1"/>
        <v>0</v>
      </c>
      <c r="H15" s="40"/>
    </row>
    <row r="16" spans="2:10" ht="15.75" x14ac:dyDescent="0.25">
      <c r="B16" s="22">
        <v>8</v>
      </c>
      <c r="C16" s="3"/>
      <c r="D16" s="36"/>
      <c r="E16" s="24">
        <f>H2</f>
        <v>30</v>
      </c>
      <c r="F16" s="25"/>
      <c r="G16" s="24"/>
      <c r="H16" s="2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Oded</vt:lpstr>
      <vt:lpstr>cost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Ilan Goren</dc:creator>
  <cp:lastModifiedBy> </cp:lastModifiedBy>
  <dcterms:created xsi:type="dcterms:W3CDTF">2015-06-05T18:17:20Z</dcterms:created>
  <dcterms:modified xsi:type="dcterms:W3CDTF">2024-06-09T09:57:00Z</dcterms:modified>
</cp:coreProperties>
</file>