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Rhine Duss - Duss VivaOne 1106\"/>
    </mc:Choice>
  </mc:AlternateContent>
  <xr:revisionPtr revIDLastSave="0" documentId="13_ncr:1_{6F61CB8B-FBA5-4156-AF80-94CD657B52EF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G18" i="2"/>
  <c r="G17" i="2"/>
  <c r="I17" i="2" s="1"/>
  <c r="G16" i="2"/>
  <c r="I16" i="2" s="1"/>
  <c r="G15" i="2"/>
  <c r="I15" i="2" s="1"/>
  <c r="G14" i="2"/>
  <c r="I14" i="2" s="1"/>
  <c r="I13" i="2"/>
  <c r="G13" i="2"/>
  <c r="G12" i="2"/>
  <c r="I12" i="2" s="1"/>
  <c r="G11" i="2"/>
  <c r="G10" i="2"/>
  <c r="I10" i="2" s="1"/>
  <c r="G9" i="2"/>
  <c r="G8" i="2"/>
  <c r="I8" i="2" s="1"/>
  <c r="I7" i="2"/>
  <c r="G6" i="2"/>
  <c r="I19" i="2" l="1"/>
  <c r="I23" i="2"/>
</calcChain>
</file>

<file path=xl/sharedStrings.xml><?xml version="1.0" encoding="utf-8"?>
<sst xmlns="http://schemas.openxmlformats.org/spreadsheetml/2006/main" count="69" uniqueCount="69">
  <si>
    <t>18 Cabins( 1x EMR, 10x RUB, 7x DIA)</t>
  </si>
  <si>
    <t>Omni</t>
  </si>
  <si>
    <t>Boppard 10:00</t>
  </si>
  <si>
    <t>Mainz 15:00</t>
  </si>
  <si>
    <t>Boppard 08:00 / Mainz 21:00</t>
  </si>
  <si>
    <t>Uta.Boehnert@stadt.mainz.de'</t>
  </si>
  <si>
    <t>Mannheim 03:30 / Speyer 12:00</t>
  </si>
  <si>
    <t>Mannheim 09:30 / Speyer 19:30</t>
  </si>
  <si>
    <t>Strasbourg 08:30</t>
  </si>
  <si>
    <t>Strasbourg 23:30</t>
  </si>
  <si>
    <t>Mornining Obernai / Lunch / Afternoon- Steassbourg</t>
  </si>
  <si>
    <t>Bus Com</t>
  </si>
  <si>
    <t>Rudeshaim 15:30</t>
  </si>
  <si>
    <t>musikkabinett@ruedesheimamrhein.de</t>
  </si>
  <si>
    <t>Ruedesheimer Winzerexpress &lt;info@winzerexpress.de&gt;</t>
  </si>
  <si>
    <t xml:space="preserve"> Koblenz 09:00</t>
  </si>
  <si>
    <t>Walking tour</t>
  </si>
  <si>
    <t>Dusseldorf</t>
  </si>
  <si>
    <t>08:30-16:30</t>
  </si>
  <si>
    <t>VONE33</t>
  </si>
  <si>
    <t>Date</t>
  </si>
  <si>
    <t xml:space="preserve">Coach hours </t>
  </si>
  <si>
    <t>Notes</t>
  </si>
  <si>
    <t> Airport</t>
  </si>
  <si>
    <t>Flight number </t>
  </si>
  <si>
    <t>Time </t>
  </si>
  <si>
    <r>
      <rPr>
        <b/>
        <sz val="11"/>
        <rFont val="Calibri"/>
        <family val="2"/>
        <scheme val="minor"/>
      </rPr>
      <t xml:space="preserve">10.6 - </t>
    </r>
    <r>
      <rPr>
        <sz val="11"/>
        <rFont val="Calibri"/>
        <family val="2"/>
        <scheme val="minor"/>
      </rPr>
      <t>10:30-17:30</t>
    </r>
  </si>
  <si>
    <r>
      <rPr>
        <b/>
        <sz val="11"/>
        <rFont val="Calibri"/>
        <family val="2"/>
        <scheme val="minor"/>
      </rPr>
      <t xml:space="preserve">11.6 </t>
    </r>
    <r>
      <rPr>
        <sz val="11"/>
        <rFont val="Calibri"/>
        <family val="2"/>
        <scheme val="minor"/>
      </rPr>
      <t>- 08:30-16:00</t>
    </r>
  </si>
  <si>
    <t>Weisbaden to Duseldorf, DUS city tour</t>
  </si>
  <si>
    <t>Morning - walking tour / Lunch / 14:30-18:00 bus from Marksburg Castle, and back</t>
  </si>
  <si>
    <r>
      <rPr>
        <b/>
        <sz val="11"/>
        <color rgb="FF00B050"/>
        <rFont val="Calibri"/>
        <family val="2"/>
        <scheme val="minor"/>
      </rPr>
      <t>Gutenberg Museum</t>
    </r>
    <r>
      <rPr>
        <sz val="11"/>
        <color rgb="FFFF0000"/>
        <rFont val="Calibri"/>
        <family val="2"/>
        <scheme val="minor"/>
      </rPr>
      <t xml:space="preserve"> 16:00</t>
    </r>
  </si>
  <si>
    <r>
      <rPr>
        <sz val="11"/>
        <color rgb="FFFF0000"/>
        <rFont val="Calibri"/>
        <family val="2"/>
        <scheme val="minor"/>
      </rPr>
      <t>if have time go to Shagal Windows Catedral</t>
    </r>
    <r>
      <rPr>
        <sz val="11"/>
        <color theme="1"/>
        <rFont val="Calibri"/>
        <family val="2"/>
        <scheme val="minor"/>
      </rPr>
      <t xml:space="preserve"> walking tour</t>
    </r>
  </si>
  <si>
    <t>From Mannheim at 08:30 Go to Heidelberg Funicular, back to ship at Speyer 12:30/ Lunch/ From Speyer 14:30 to Judenkhuf back to ship 18:30</t>
  </si>
  <si>
    <t>08:30-13:00/ Lunch at ship / 14:30-18:30</t>
  </si>
  <si>
    <t>15:30 little train, cable car, Music cabint 17:00</t>
  </si>
  <si>
    <r>
      <rPr>
        <sz val="11"/>
        <rFont val="Calibri"/>
        <family val="2"/>
        <scheme val="minor"/>
      </rPr>
      <t>Rudeshaim 05:00</t>
    </r>
    <r>
      <rPr>
        <sz val="11"/>
        <color theme="1"/>
        <rFont val="Calibri"/>
        <family val="2"/>
        <scheme val="minor"/>
      </rPr>
      <t xml:space="preserve"> / Koblenz 15:00 / 23:00</t>
    </r>
  </si>
  <si>
    <t>Disembark</t>
  </si>
  <si>
    <t>Embark</t>
  </si>
  <si>
    <t>HM 49-15221747752 / 31-851063110</t>
  </si>
  <si>
    <r>
      <t xml:space="preserve">10/6 - FRA city tour, then to Wisbaden hotel Radisson Blu Schwarzer Bock Hotel, Wiesbaden </t>
    </r>
    <r>
      <rPr>
        <b/>
        <sz val="11"/>
        <rFont val="Calibri"/>
        <family val="2"/>
        <scheme val="minor"/>
      </rPr>
      <t xml:space="preserve">dinner 19:00 </t>
    </r>
    <r>
      <rPr>
        <sz val="11"/>
        <rFont val="Calibri"/>
        <family val="2"/>
        <scheme val="minor"/>
      </rPr>
      <t xml:space="preserve">/ </t>
    </r>
    <r>
      <rPr>
        <b/>
        <sz val="11"/>
        <color rgb="FF00B050"/>
        <rFont val="Calibri"/>
        <family val="2"/>
        <scheme val="minor"/>
      </rPr>
      <t xml:space="preserve">Boher </t>
    </r>
    <r>
      <rPr>
        <sz val="11"/>
        <color rgb="FF00B050"/>
        <rFont val="Calibri"/>
        <family val="2"/>
        <scheme val="minor"/>
      </rPr>
      <t>+49 (0) 6543 5019-33</t>
    </r>
  </si>
  <si>
    <t>Omnibus 49-211-41897-0</t>
  </si>
  <si>
    <t>PAX</t>
  </si>
  <si>
    <t>Tips</t>
  </si>
  <si>
    <t>Marksburg castle</t>
  </si>
  <si>
    <t>Guide in castle</t>
  </si>
  <si>
    <t>Gutenberg museum</t>
  </si>
  <si>
    <t>Mainz</t>
  </si>
  <si>
    <t>Guide in museum</t>
  </si>
  <si>
    <t>Judenkof</t>
  </si>
  <si>
    <t>Spayer tec mueum</t>
  </si>
  <si>
    <t>Hidelberg fnicular</t>
  </si>
  <si>
    <t>Train</t>
  </si>
  <si>
    <t>Rudshaim 15:30</t>
  </si>
  <si>
    <t>Music cabinet</t>
  </si>
  <si>
    <t>Rudshaim</t>
  </si>
  <si>
    <t>Cable train</t>
  </si>
  <si>
    <t>Rudshaim 17:00</t>
  </si>
  <si>
    <t>Emergency</t>
  </si>
  <si>
    <t>Total</t>
  </si>
  <si>
    <t xml:space="preserve">Eshel 196$ </t>
  </si>
  <si>
    <t>Passport</t>
  </si>
  <si>
    <t>Number</t>
  </si>
  <si>
    <t>Water 3 days</t>
  </si>
  <si>
    <t>Batia Meir</t>
  </si>
  <si>
    <t>ID 53351151</t>
  </si>
  <si>
    <t>9052-6224754</t>
  </si>
  <si>
    <r>
      <t xml:space="preserve">Dusseldorf 17:00 </t>
    </r>
    <r>
      <rPr>
        <b/>
        <sz val="11"/>
        <color rgb="FF7030A0"/>
        <rFont val="Calibri"/>
        <family val="2"/>
        <scheme val="minor"/>
      </rPr>
      <t>חצי שעה לפני הגעה לספינה להתקשר למנהל מלון שהסבלים יחכו לכם</t>
    </r>
  </si>
  <si>
    <t>Globus +41 81 353 18 00 / Marksburg Castle</t>
  </si>
  <si>
    <r>
      <t xml:space="preserve">Globus / </t>
    </r>
    <r>
      <rPr>
        <b/>
        <sz val="11"/>
        <color rgb="FF7030A0"/>
        <rFont val="Calibri"/>
        <family val="2"/>
        <scheme val="minor"/>
      </rPr>
      <t>מוזיאון טכנולוגי בעיר 16:30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</si>
</sst>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/mmm/yy;@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1"/>
      <color rgb="FF7030A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1"/>
      <name val="Calibri"/>
      <family val="2"/>
    </font>
    <font>
      <b/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9" fillId="6" borderId="0" applyNumberFormat="0" applyBorder="0" applyAlignment="0" applyProtection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left" vertical="center" wrapText="1"/>
    </xf>
    <xf numFmtId="0" fontId="2" fillId="0" borderId="0" xfId="0" applyFont="1"/>
    <xf numFmtId="14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0" fontId="0" fillId="3" borderId="1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0" fillId="0" borderId="0" xfId="0" quotePrefix="1"/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8" borderId="3" xfId="2" applyFont="1" applyFill="1" applyBorder="1" applyAlignment="1">
      <alignment horizontal="center" vertical="center" wrapText="1"/>
    </xf>
    <xf numFmtId="164" fontId="4" fillId="8" borderId="3" xfId="2" applyNumberFormat="1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right" vertical="center"/>
    </xf>
    <xf numFmtId="0" fontId="16" fillId="0" borderId="0" xfId="0" applyFont="1"/>
    <xf numFmtId="0" fontId="15" fillId="9" borderId="5" xfId="0" applyFont="1" applyFill="1" applyBorder="1" applyAlignment="1">
      <alignment vertical="center"/>
    </xf>
    <xf numFmtId="0" fontId="15" fillId="9" borderId="5" xfId="0" applyFont="1" applyFill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vertical="center"/>
    </xf>
    <xf numFmtId="0" fontId="15" fillId="9" borderId="7" xfId="0" applyFont="1" applyFill="1" applyBorder="1" applyAlignment="1">
      <alignment vertical="center"/>
    </xf>
    <xf numFmtId="0" fontId="15" fillId="9" borderId="7" xfId="0" applyFont="1" applyFill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7" xfId="0" applyFont="1" applyBorder="1" applyAlignment="1">
      <alignment vertical="center"/>
    </xf>
    <xf numFmtId="0" fontId="17" fillId="0" borderId="7" xfId="0" applyFont="1" applyBorder="1" applyAlignment="1">
      <alignment horizontal="right" vertical="center"/>
    </xf>
    <xf numFmtId="0" fontId="15" fillId="10" borderId="7" xfId="0" applyFont="1" applyFill="1" applyBorder="1" applyAlignment="1">
      <alignment vertical="center"/>
    </xf>
    <xf numFmtId="0" fontId="15" fillId="10" borderId="7" xfId="0" applyFont="1" applyFill="1" applyBorder="1" applyAlignment="1">
      <alignment horizontal="right" vertical="center"/>
    </xf>
    <xf numFmtId="0" fontId="18" fillId="5" borderId="0" xfId="0" applyFont="1" applyFill="1" applyAlignment="1">
      <alignment vertical="center"/>
    </xf>
    <xf numFmtId="0" fontId="15" fillId="5" borderId="0" xfId="0" applyFont="1" applyFill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/>
  </cellXfs>
  <cellStyles count="3">
    <cellStyle name="60% - Accent3" xfId="2" builtinId="40"/>
    <cellStyle name="Normal" xfId="0" builtinId="0"/>
    <cellStyle name="Normal 2" xfId="1" xr:uid="{8906965E-92A3-4EB3-86EF-45D7A64512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usikkabinett@ruedesheimamrhei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zoomScale="115" zoomScaleNormal="115" workbookViewId="0">
      <selection activeCell="G10" sqref="A1:G10"/>
    </sheetView>
  </sheetViews>
  <sheetFormatPr defaultRowHeight="15" x14ac:dyDescent="0.25"/>
  <cols>
    <col min="1" max="1" width="20.28515625" customWidth="1"/>
    <col min="2" max="2" width="14.85546875" bestFit="1" customWidth="1"/>
    <col min="3" max="3" width="30" bestFit="1" customWidth="1"/>
    <col min="4" max="4" width="35.42578125" bestFit="1" customWidth="1"/>
    <col min="5" max="5" width="20.140625" customWidth="1"/>
    <col min="6" max="6" width="44" bestFit="1" customWidth="1"/>
    <col min="7" max="7" width="40.85546875" bestFit="1" customWidth="1"/>
    <col min="8" max="8" width="21.7109375" customWidth="1"/>
  </cols>
  <sheetData>
    <row r="1" spans="1:13" ht="18.75" x14ac:dyDescent="0.25">
      <c r="A1" s="25" t="s">
        <v>19</v>
      </c>
      <c r="B1" s="26" t="s">
        <v>20</v>
      </c>
      <c r="C1" s="43" t="s">
        <v>36</v>
      </c>
      <c r="D1" s="44" t="s">
        <v>37</v>
      </c>
      <c r="E1" s="27" t="s">
        <v>21</v>
      </c>
      <c r="F1" s="27" t="s">
        <v>22</v>
      </c>
      <c r="G1" s="27" t="s">
        <v>23</v>
      </c>
      <c r="H1" s="27" t="s">
        <v>24</v>
      </c>
      <c r="I1" s="27" t="s">
        <v>25</v>
      </c>
    </row>
    <row r="2" spans="1:13" ht="58.5" customHeight="1" x14ac:dyDescent="0.25">
      <c r="A2" s="33">
        <v>0</v>
      </c>
      <c r="B2" s="41">
        <v>45453</v>
      </c>
      <c r="C2" s="32"/>
      <c r="D2" s="45" t="s">
        <v>38</v>
      </c>
      <c r="E2" s="9" t="s">
        <v>26</v>
      </c>
      <c r="F2" s="9" t="s">
        <v>39</v>
      </c>
      <c r="G2" s="34"/>
      <c r="H2" s="34"/>
      <c r="I2" s="34"/>
      <c r="J2" s="32"/>
      <c r="L2" s="3"/>
      <c r="M2" s="4" t="s">
        <v>0</v>
      </c>
    </row>
    <row r="3" spans="1:13" ht="58.5" customHeight="1" x14ac:dyDescent="0.25">
      <c r="A3" s="36">
        <v>1</v>
      </c>
      <c r="B3" s="5">
        <v>45454</v>
      </c>
      <c r="C3" s="1"/>
      <c r="D3" s="2" t="s">
        <v>66</v>
      </c>
      <c r="E3" s="18" t="s">
        <v>27</v>
      </c>
      <c r="F3" s="18" t="s">
        <v>28</v>
      </c>
      <c r="G3" s="37" t="s">
        <v>40</v>
      </c>
      <c r="H3" s="35"/>
      <c r="I3" s="35"/>
      <c r="L3" s="31"/>
      <c r="M3" s="4"/>
    </row>
    <row r="4" spans="1:13" ht="30" x14ac:dyDescent="0.25">
      <c r="A4" s="7">
        <v>2</v>
      </c>
      <c r="B4" s="8">
        <v>45455</v>
      </c>
      <c r="C4" s="9" t="s">
        <v>2</v>
      </c>
      <c r="D4" s="10"/>
      <c r="E4" s="12"/>
      <c r="F4" s="13" t="s">
        <v>29</v>
      </c>
      <c r="G4" s="38" t="s">
        <v>67</v>
      </c>
      <c r="H4" s="24"/>
      <c r="I4" s="15"/>
      <c r="J4" s="16"/>
    </row>
    <row r="5" spans="1:13" ht="30" x14ac:dyDescent="0.25">
      <c r="A5" s="17">
        <v>3</v>
      </c>
      <c r="B5" s="5">
        <v>45456</v>
      </c>
      <c r="C5" s="18" t="s">
        <v>3</v>
      </c>
      <c r="D5" s="19" t="s">
        <v>4</v>
      </c>
      <c r="E5" s="2" t="s">
        <v>30</v>
      </c>
      <c r="F5" s="2" t="s">
        <v>31</v>
      </c>
      <c r="G5" s="39" t="s">
        <v>5</v>
      </c>
      <c r="H5" s="40"/>
      <c r="I5" s="20"/>
    </row>
    <row r="6" spans="1:13" ht="60" x14ac:dyDescent="0.25">
      <c r="A6" s="7">
        <v>4</v>
      </c>
      <c r="B6" s="8">
        <v>45457</v>
      </c>
      <c r="C6" s="11" t="s">
        <v>6</v>
      </c>
      <c r="D6" s="10" t="s">
        <v>7</v>
      </c>
      <c r="E6" s="13"/>
      <c r="F6" s="14" t="s">
        <v>32</v>
      </c>
      <c r="G6" s="38" t="s">
        <v>68</v>
      </c>
      <c r="H6" s="42"/>
      <c r="I6" s="21"/>
    </row>
    <row r="7" spans="1:13" ht="45" x14ac:dyDescent="0.25">
      <c r="A7" s="17">
        <v>5</v>
      </c>
      <c r="B7" s="5">
        <v>45458</v>
      </c>
      <c r="C7" s="6" t="s">
        <v>8</v>
      </c>
      <c r="D7" s="19" t="s">
        <v>9</v>
      </c>
      <c r="E7" s="2" t="s">
        <v>10</v>
      </c>
      <c r="F7" s="2" t="s">
        <v>33</v>
      </c>
      <c r="G7" s="23" t="s">
        <v>11</v>
      </c>
      <c r="H7" s="40"/>
      <c r="I7" s="20"/>
    </row>
    <row r="8" spans="1:13" ht="60" x14ac:dyDescent="0.25">
      <c r="A8" s="7">
        <v>6</v>
      </c>
      <c r="B8" s="8">
        <v>45459</v>
      </c>
      <c r="C8" s="11" t="s">
        <v>12</v>
      </c>
      <c r="D8" s="10"/>
      <c r="E8" s="28"/>
      <c r="F8" s="28" t="s">
        <v>34</v>
      </c>
      <c r="G8" s="24" t="s">
        <v>13</v>
      </c>
      <c r="H8" s="24" t="s">
        <v>14</v>
      </c>
      <c r="I8" s="21"/>
    </row>
    <row r="9" spans="1:13" ht="30" x14ac:dyDescent="0.25">
      <c r="A9" s="17">
        <v>7</v>
      </c>
      <c r="B9" s="5">
        <v>45460</v>
      </c>
      <c r="C9" s="6" t="s">
        <v>15</v>
      </c>
      <c r="D9" s="22" t="s">
        <v>35</v>
      </c>
      <c r="E9" s="2" t="s">
        <v>16</v>
      </c>
      <c r="F9" s="2"/>
      <c r="G9" s="23"/>
      <c r="H9" s="23"/>
      <c r="I9" s="20"/>
    </row>
    <row r="10" spans="1:13" x14ac:dyDescent="0.25">
      <c r="A10" s="7">
        <v>8</v>
      </c>
      <c r="B10" s="8">
        <v>45461</v>
      </c>
      <c r="C10" s="11" t="s">
        <v>17</v>
      </c>
      <c r="D10" s="10"/>
      <c r="E10" s="13" t="s">
        <v>18</v>
      </c>
      <c r="F10" s="24" t="s">
        <v>1</v>
      </c>
      <c r="G10" s="29"/>
      <c r="H10" s="30"/>
      <c r="I10" s="29"/>
    </row>
  </sheetData>
  <hyperlinks>
    <hyperlink ref="G8" r:id="rId1" xr:uid="{163F333A-B8DC-4550-8CAD-B130F1890AE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2F3E2-FE7F-46D1-B28E-152805957DE7}">
  <dimension ref="E4:I27"/>
  <sheetViews>
    <sheetView tabSelected="1" workbookViewId="0">
      <selection activeCell="I27" sqref="E5:I27"/>
    </sheetView>
  </sheetViews>
  <sheetFormatPr defaultRowHeight="15" x14ac:dyDescent="0.25"/>
  <cols>
    <col min="5" max="5" width="18.85546875" bestFit="1" customWidth="1"/>
    <col min="6" max="6" width="14.85546875" bestFit="1" customWidth="1"/>
    <col min="7" max="7" width="10.7109375" bestFit="1" customWidth="1"/>
  </cols>
  <sheetData>
    <row r="4" spans="5:9" ht="15.75" thickBot="1" x14ac:dyDescent="0.3"/>
    <row r="5" spans="5:9" ht="15.75" thickBot="1" x14ac:dyDescent="0.3">
      <c r="E5" s="46">
        <v>303491</v>
      </c>
      <c r="F5" s="47" t="s">
        <v>41</v>
      </c>
      <c r="G5" s="48">
        <v>32</v>
      </c>
      <c r="H5" s="49"/>
      <c r="I5" s="49"/>
    </row>
    <row r="6" spans="5:9" ht="15.75" thickBot="1" x14ac:dyDescent="0.3">
      <c r="E6" s="46" t="s">
        <v>42</v>
      </c>
      <c r="F6" s="50"/>
      <c r="G6" s="51">
        <f>G5</f>
        <v>32</v>
      </c>
      <c r="H6" s="52"/>
      <c r="I6" s="52">
        <v>300</v>
      </c>
    </row>
    <row r="7" spans="5:9" ht="15.75" thickBot="1" x14ac:dyDescent="0.3">
      <c r="E7" s="53" t="s">
        <v>62</v>
      </c>
      <c r="F7" s="54"/>
      <c r="G7" s="55">
        <v>38</v>
      </c>
      <c r="H7" s="56">
        <v>2</v>
      </c>
      <c r="I7" s="56">
        <f>H7*G7</f>
        <v>76</v>
      </c>
    </row>
    <row r="8" spans="5:9" ht="15.75" thickBot="1" x14ac:dyDescent="0.3">
      <c r="E8" s="53" t="s">
        <v>43</v>
      </c>
      <c r="F8" s="57"/>
      <c r="G8" s="56">
        <f>G5</f>
        <v>32</v>
      </c>
      <c r="H8" s="56">
        <v>10</v>
      </c>
      <c r="I8" s="56">
        <f>H8*G8</f>
        <v>320</v>
      </c>
    </row>
    <row r="9" spans="5:9" ht="15.75" thickBot="1" x14ac:dyDescent="0.3">
      <c r="E9" s="53" t="s">
        <v>44</v>
      </c>
      <c r="F9" s="57"/>
      <c r="G9" s="56">
        <f>G5</f>
        <v>32</v>
      </c>
      <c r="H9" s="56"/>
      <c r="I9" s="58">
        <v>190</v>
      </c>
    </row>
    <row r="10" spans="5:9" ht="15.75" thickBot="1" x14ac:dyDescent="0.3">
      <c r="E10" s="53" t="s">
        <v>45</v>
      </c>
      <c r="F10" s="57" t="s">
        <v>46</v>
      </c>
      <c r="G10" s="56">
        <f>G5</f>
        <v>32</v>
      </c>
      <c r="H10" s="56">
        <v>3.5</v>
      </c>
      <c r="I10" s="56">
        <f>H10*G10</f>
        <v>112</v>
      </c>
    </row>
    <row r="11" spans="5:9" ht="15.75" thickBot="1" x14ac:dyDescent="0.3">
      <c r="E11" s="53" t="s">
        <v>47</v>
      </c>
      <c r="F11" s="57"/>
      <c r="G11" s="56">
        <f>G5</f>
        <v>32</v>
      </c>
      <c r="H11" s="57"/>
      <c r="I11" s="56">
        <v>180</v>
      </c>
    </row>
    <row r="12" spans="5:9" ht="15.75" thickBot="1" x14ac:dyDescent="0.3">
      <c r="E12" s="53" t="s">
        <v>48</v>
      </c>
      <c r="F12" s="57"/>
      <c r="G12" s="56">
        <f>G5</f>
        <v>32</v>
      </c>
      <c r="H12" s="56">
        <v>3</v>
      </c>
      <c r="I12" s="56">
        <f>H12*G12</f>
        <v>96</v>
      </c>
    </row>
    <row r="13" spans="5:9" ht="15.75" thickBot="1" x14ac:dyDescent="0.3">
      <c r="E13" s="53" t="s">
        <v>49</v>
      </c>
      <c r="F13" s="57"/>
      <c r="G13" s="56">
        <f>G5</f>
        <v>32</v>
      </c>
      <c r="H13" s="58">
        <v>19</v>
      </c>
      <c r="I13" s="56">
        <f>H13*G13</f>
        <v>608</v>
      </c>
    </row>
    <row r="14" spans="5:9" ht="15.75" thickBot="1" x14ac:dyDescent="0.3">
      <c r="E14" s="53" t="s">
        <v>50</v>
      </c>
      <c r="F14" s="57"/>
      <c r="G14" s="56">
        <f>G5</f>
        <v>32</v>
      </c>
      <c r="H14" s="56">
        <v>9</v>
      </c>
      <c r="I14" s="56">
        <f t="shared" ref="I14:I17" si="0">H14*G14</f>
        <v>288</v>
      </c>
    </row>
    <row r="15" spans="5:9" ht="15.75" thickBot="1" x14ac:dyDescent="0.3">
      <c r="E15" s="53" t="s">
        <v>51</v>
      </c>
      <c r="F15" s="57" t="s">
        <v>52</v>
      </c>
      <c r="G15" s="56">
        <f>G5</f>
        <v>32</v>
      </c>
      <c r="H15" s="56">
        <v>4.5</v>
      </c>
      <c r="I15" s="56">
        <f t="shared" si="0"/>
        <v>144</v>
      </c>
    </row>
    <row r="16" spans="5:9" ht="15.75" thickBot="1" x14ac:dyDescent="0.3">
      <c r="E16" s="53" t="s">
        <v>53</v>
      </c>
      <c r="F16" s="57" t="s">
        <v>54</v>
      </c>
      <c r="G16" s="56">
        <f>G5</f>
        <v>32</v>
      </c>
      <c r="H16" s="56">
        <v>10</v>
      </c>
      <c r="I16" s="56">
        <f t="shared" si="0"/>
        <v>320</v>
      </c>
    </row>
    <row r="17" spans="5:9" ht="15.75" thickBot="1" x14ac:dyDescent="0.3">
      <c r="E17" s="53" t="s">
        <v>55</v>
      </c>
      <c r="F17" s="57" t="s">
        <v>56</v>
      </c>
      <c r="G17" s="56">
        <f>G5</f>
        <v>32</v>
      </c>
      <c r="H17" s="56">
        <v>9</v>
      </c>
      <c r="I17" s="56">
        <f t="shared" si="0"/>
        <v>288</v>
      </c>
    </row>
    <row r="18" spans="5:9" ht="15.75" thickBot="1" x14ac:dyDescent="0.3">
      <c r="E18" s="53" t="s">
        <v>57</v>
      </c>
      <c r="F18" s="57"/>
      <c r="G18" s="56">
        <f>G5</f>
        <v>32</v>
      </c>
      <c r="H18" s="56"/>
      <c r="I18" s="56">
        <v>200</v>
      </c>
    </row>
    <row r="19" spans="5:9" ht="15.75" thickBot="1" x14ac:dyDescent="0.3">
      <c r="E19" s="53"/>
      <c r="F19" s="57"/>
      <c r="G19" s="59" t="s">
        <v>58</v>
      </c>
      <c r="H19" s="60">
        <v>80.205879999999993</v>
      </c>
      <c r="I19" s="60">
        <f>SUM(I6:I18)</f>
        <v>3122</v>
      </c>
    </row>
    <row r="20" spans="5:9" x14ac:dyDescent="0.25">
      <c r="E20" s="49"/>
      <c r="F20" s="49"/>
      <c r="G20" s="49"/>
      <c r="H20" s="49"/>
      <c r="I20" s="49"/>
    </row>
    <row r="21" spans="5:9" x14ac:dyDescent="0.25">
      <c r="E21" s="49"/>
      <c r="F21" s="61" t="s">
        <v>59</v>
      </c>
      <c r="G21" s="62">
        <v>9</v>
      </c>
      <c r="H21" s="62">
        <v>180.5</v>
      </c>
      <c r="I21" s="62">
        <f>H21*G21</f>
        <v>1624.5</v>
      </c>
    </row>
    <row r="22" spans="5:9" x14ac:dyDescent="0.25">
      <c r="E22" s="49"/>
      <c r="F22" s="49"/>
      <c r="G22" s="49"/>
      <c r="H22" s="49"/>
      <c r="I22" s="49"/>
    </row>
    <row r="23" spans="5:9" x14ac:dyDescent="0.25">
      <c r="E23" s="49"/>
      <c r="F23" s="49"/>
      <c r="G23" s="49"/>
      <c r="H23" s="49"/>
      <c r="I23" s="48">
        <f>I21+I19</f>
        <v>4746.5</v>
      </c>
    </row>
    <row r="25" spans="5:9" x14ac:dyDescent="0.25">
      <c r="E25" s="63" t="s">
        <v>63</v>
      </c>
      <c r="F25" s="64" t="s">
        <v>64</v>
      </c>
      <c r="G25" s="28"/>
    </row>
    <row r="26" spans="5:9" x14ac:dyDescent="0.25">
      <c r="E26" s="28" t="s">
        <v>60</v>
      </c>
      <c r="F26" s="64">
        <v>33983015</v>
      </c>
      <c r="G26" s="65">
        <v>45587</v>
      </c>
    </row>
    <row r="27" spans="5:9" x14ac:dyDescent="0.25">
      <c r="E27" s="28" t="s">
        <v>61</v>
      </c>
      <c r="F27" s="28" t="s">
        <v>65</v>
      </c>
      <c r="G27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Karpenko</dc:creator>
  <cp:lastModifiedBy>Anastasia Karpenko</cp:lastModifiedBy>
  <dcterms:created xsi:type="dcterms:W3CDTF">2015-06-05T18:17:20Z</dcterms:created>
  <dcterms:modified xsi:type="dcterms:W3CDTF">2024-06-06T10:44:37Z</dcterms:modified>
</cp:coreProperties>
</file>