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GORDON\Agents\2025 River CRZs\Open Groups\250410_Elbe2_Elbe CRZ_BER-PRG\"/>
    </mc:Choice>
  </mc:AlternateContent>
  <xr:revisionPtr revIDLastSave="0" documentId="13_ncr:1_{FB7AC001-EBF4-4B49-98EE-366962060DA9}" xr6:coauthVersionLast="36" xr6:coauthVersionMax="36" xr10:uidLastSave="{00000000-0000-0000-0000-000000000000}"/>
  <bookViews>
    <workbookView xWindow="0" yWindow="0" windowWidth="28800" windowHeight="11625" xr2:uid="{00000000-000D-0000-FFFF-FFFF00000000}"/>
  </bookViews>
  <sheets>
    <sheet name="Operation " sheetId="1" r:id="rId1"/>
    <sheet name="RL" sheetId="5" r:id="rId2"/>
    <sheet name="Docking" sheetId="3" r:id="rId3"/>
    <sheet name="Costing" sheetId="2" r:id="rId4"/>
    <sheet name="Budget for Guide " sheetId="4" r:id="rId5"/>
  </sheets>
  <definedNames>
    <definedName name="_xlnm.Print_Area" localSheetId="2">Docking!$A$1:$H$29</definedName>
    <definedName name="_xlnm.Print_Area" localSheetId="0">'Operation '!$A$1:$H$11</definedName>
  </definedNames>
  <calcPr calcId="191029"/>
</workbook>
</file>

<file path=xl/calcChain.xml><?xml version="1.0" encoding="utf-8"?>
<calcChain xmlns="http://schemas.openxmlformats.org/spreadsheetml/2006/main">
  <c r="L8" i="4" l="1"/>
  <c r="E15" i="4"/>
  <c r="E17" i="4" s="1"/>
  <c r="G28" i="2" l="1"/>
  <c r="F28" i="2"/>
  <c r="E28" i="2"/>
  <c r="E30" i="2" l="1"/>
  <c r="E31" i="2" s="1"/>
</calcChain>
</file>

<file path=xl/sharedStrings.xml><?xml version="1.0" encoding="utf-8"?>
<sst xmlns="http://schemas.openxmlformats.org/spreadsheetml/2006/main" count="625" uniqueCount="357">
  <si>
    <t>Day</t>
  </si>
  <si>
    <t>Date</t>
  </si>
  <si>
    <t>Arrival</t>
  </si>
  <si>
    <t>Departure</t>
  </si>
  <si>
    <t>Day Breakdown</t>
  </si>
  <si>
    <t>Services Booked</t>
  </si>
  <si>
    <t>Coach Hours</t>
  </si>
  <si>
    <t>Remarks</t>
  </si>
  <si>
    <t>Day 1</t>
  </si>
  <si>
    <t>Day 2</t>
  </si>
  <si>
    <t>Day 3</t>
  </si>
  <si>
    <t>Day 4</t>
  </si>
  <si>
    <t>Day 5</t>
  </si>
  <si>
    <t>Day 6</t>
  </si>
  <si>
    <t>Day 7</t>
  </si>
  <si>
    <t>Day 8</t>
  </si>
  <si>
    <t>PFILE</t>
  </si>
  <si>
    <t>Guide</t>
  </si>
  <si>
    <t>Pax</t>
  </si>
  <si>
    <t xml:space="preserve">Marina Ozerov </t>
  </si>
  <si>
    <t>Day 9</t>
  </si>
  <si>
    <t>10.04.25</t>
  </si>
  <si>
    <t>11.04.25</t>
  </si>
  <si>
    <t>12.04.25</t>
  </si>
  <si>
    <t>13.04.25</t>
  </si>
  <si>
    <t>14.04.25</t>
  </si>
  <si>
    <t>15.04.25</t>
  </si>
  <si>
    <t>16.04.25</t>
  </si>
  <si>
    <t>17.04.25</t>
  </si>
  <si>
    <t>18.04.25</t>
  </si>
  <si>
    <r>
      <t xml:space="preserve">Departure Flight </t>
    </r>
    <r>
      <rPr>
        <b/>
        <u/>
        <sz val="10"/>
        <color theme="4"/>
        <rFont val="Calibri"/>
        <family val="2"/>
        <scheme val="minor"/>
      </rPr>
      <t>LY2522 11:10 - 15:55</t>
    </r>
  </si>
  <si>
    <t xml:space="preserve">We will dismbark in the morning, and head to the airport for our flight home </t>
  </si>
  <si>
    <t xml:space="preserve">Local Guide </t>
  </si>
  <si>
    <t xml:space="preserve">Coach </t>
  </si>
  <si>
    <t>Arriving in Berlin in the morning, we’ll begin exploring the fascinating capital of Germany. Highlights include Brandenburg Gate (Brandenburger Tor), the Reichstag Building, Tiergarten Park, the Holocaust Memorial, and Museum Island. In the afternoon, we will board the ship, settle into our rooms, and meet the crew during a welcome cocktail reception, followed by dinner on board. Overnight stay on the ship in Berlin.</t>
  </si>
  <si>
    <t>After breakfast, we’ll continue touring Berlin. Following the city tour, we’ll return to the ship and start cruising toward Nedlitz, admiring the charm of lakes formed by the Havel River.
In the afternoon, we’ll visit the Sanssouci Palace in Potsdam, surrounded by magnificent gardens and a prime example of German Rococo architecture. We’ll return to the ship and sail to Wusterwitz while enjoying an evening of onboard entertainment.</t>
  </si>
  <si>
    <t>Our morning begins with a cruise toward Magdeburg. In the afternoon, we’ll dock and take a guided tour of this city located between the Elbe River and historic Roman roads, and considered the capital of Saxony-Anhalt. The tour includes stops at the city’s main cathedral, Guericke Fountain, and the Old Market Square with its Golden Equestrian statue. We’ll return to the ship for dinner and overnight stay.</t>
  </si>
  <si>
    <t>Today’s tour will focus on the life of Martin Luther—the monk, pastor, and theologian who founded Protestant Christianity. We’ll visit his home and explore the old town, an open-air museum with numerous statues in his honor, recognized as a UNESCO World Heritage Site. We’ll see the Castle Church where Luther nailed his "95 Theses," Cranach's Courtyards, and the Town Church (note that some parts may be inaccessible due to renovations). In the afternoon, we’ll return to the ship and sail toward Meissen.</t>
  </si>
  <si>
    <t>This morning, we’ll dock in the historic town of Meissen. Our tour includes a visit to the showroom of the renowned Meissen Porcelain Factory, founded in 1710 and still active today. We’ll join a workshop tour to learn fascinating details about porcelain production, followed by a leisurely stroll through the town’s Renaissance-era streets, inns, and taverns.
After lunch, we’ll discover why Dresden is called the “Florence of the Elbe.” Our tour by bus and on foot will include the Church of Our Lady (rebuilt after WWII), the Semper Opera House, Zwinger Palace, and other stunning historic buildings. We’ll also visit the Bruhl Terrace for breathtaking views of the cityscape that inspired Canaletto’s famous painting. We’ll return to the ship and sail to the town of Bad Schandau.</t>
  </si>
  <si>
    <t>Today, we’ll explore the majestic sandstone cliffs of the Elbe Mountains and visit the Königstein Fortress, one of Europe’s largest fortresses overlooking the Elbe. We’ll marvel at the Bastei rock formations, considered one of the most beautiful natural viewpoints in Europe, with spectacular views of the dramatic table mountains, deep valleys, and unique rock formations. After the tour, we’ll return to the ship and continue our cruise to Litoměřice.</t>
  </si>
  <si>
    <t>In the morning, our ship will arrive in Mělník. We’ll take a guided tour of the royal and ancient city of Litoměřice, a colorful town founded in the 10th century, featuring Gothic, Baroque, and Renaissance-style buildings. We’ll return to the ship and spend the afternoon enjoying a scenic cruise, followed by evening entertainment onboard.</t>
  </si>
  <si>
    <t xml:space="preserve">Date </t>
  </si>
  <si>
    <t xml:space="preserve">Service </t>
  </si>
  <si>
    <t xml:space="preserve">Cost PP </t>
  </si>
  <si>
    <t>Cost PG</t>
  </si>
  <si>
    <t xml:space="preserve">Tips </t>
  </si>
  <si>
    <t xml:space="preserve">Payment </t>
  </si>
  <si>
    <t>Thur</t>
  </si>
  <si>
    <t>Fri</t>
  </si>
  <si>
    <t>Sat</t>
  </si>
  <si>
    <t>Sun</t>
  </si>
  <si>
    <t>Mon</t>
  </si>
  <si>
    <t>Tue</t>
  </si>
  <si>
    <t>Wed</t>
  </si>
  <si>
    <t xml:space="preserve">Fri </t>
  </si>
  <si>
    <t xml:space="preserve">GENERAL </t>
  </si>
  <si>
    <t>Water day 1+9</t>
  </si>
  <si>
    <t xml:space="preserve">Audio Box </t>
  </si>
  <si>
    <t xml:space="preserve">Sanssouci Palace </t>
  </si>
  <si>
    <t xml:space="preserve">Local Guide Magdeburg </t>
  </si>
  <si>
    <t xml:space="preserve">Local Guide Wittenburg </t>
  </si>
  <si>
    <t xml:space="preserve">Porcaline Museum </t>
  </si>
  <si>
    <t xml:space="preserve">PFILE </t>
  </si>
  <si>
    <t xml:space="preserve">Guide </t>
  </si>
  <si>
    <t xml:space="preserve">Budget </t>
  </si>
  <si>
    <t xml:space="preserve"> Includes : Gifts + Tips + Headhones</t>
  </si>
  <si>
    <t>Tips for Ship (8/PP/PD)</t>
  </si>
  <si>
    <t xml:space="preserve">BERLIN TEGEL </t>
  </si>
  <si>
    <r>
      <t xml:space="preserve">Arrive Berlin Flight </t>
    </r>
    <r>
      <rPr>
        <b/>
        <u/>
        <sz val="10"/>
        <color theme="4"/>
        <rFont val="Calibri"/>
        <family val="2"/>
        <scheme val="minor"/>
      </rPr>
      <t>LY2371 06:20 - 09:35</t>
    </r>
    <r>
      <rPr>
        <b/>
        <u/>
        <sz val="10"/>
        <color theme="1"/>
        <rFont val="Calibri"/>
        <family val="2"/>
        <scheme val="minor"/>
      </rPr>
      <t xml:space="preserve"> board at  18:00 BERLIN TEGEL (Wilkestraße 1, 13507 Berlin)</t>
    </r>
  </si>
  <si>
    <r>
      <rPr>
        <b/>
        <sz val="10"/>
        <color theme="1"/>
        <rFont val="Calibri"/>
        <family val="2"/>
        <scheme val="minor"/>
      </rPr>
      <t>POTSDAM 14:30</t>
    </r>
    <r>
      <rPr>
        <sz val="10"/>
        <color theme="1"/>
        <rFont val="Calibri"/>
        <family val="2"/>
        <scheme val="minor"/>
      </rPr>
      <t xml:space="preserve"> (</t>
    </r>
    <r>
      <rPr>
        <sz val="10"/>
        <color theme="4"/>
        <rFont val="Calibri"/>
        <family val="2"/>
        <scheme val="minor"/>
      </rPr>
      <t xml:space="preserve"> AM HINZENBERG</t>
    </r>
    <r>
      <rPr>
        <sz val="10"/>
        <color theme="1"/>
        <rFont val="Calibri"/>
        <family val="2"/>
        <scheme val="minor"/>
      </rPr>
      <t>)</t>
    </r>
  </si>
  <si>
    <r>
      <rPr>
        <b/>
        <sz val="10"/>
        <color theme="1"/>
        <rFont val="Calibri"/>
        <family val="2"/>
        <scheme val="minor"/>
      </rPr>
      <t xml:space="preserve"> BERLIN TEGEL 08:30</t>
    </r>
    <r>
      <rPr>
        <sz val="10"/>
        <color theme="1"/>
        <rFont val="Calibri"/>
        <family val="2"/>
        <scheme val="minor"/>
      </rPr>
      <t xml:space="preserve">  (</t>
    </r>
    <r>
      <rPr>
        <sz val="10"/>
        <color theme="4"/>
        <rFont val="Calibri"/>
        <family val="2"/>
        <scheme val="minor"/>
      </rPr>
      <t>Wilkestraße 1, 13507 Berlin</t>
    </r>
    <r>
      <rPr>
        <sz val="10"/>
        <color theme="1"/>
        <rFont val="Calibri"/>
        <family val="2"/>
        <scheme val="minor"/>
      </rPr>
      <t xml:space="preserve">)  </t>
    </r>
    <r>
      <rPr>
        <b/>
        <sz val="10"/>
        <color theme="1"/>
        <rFont val="Calibri"/>
        <family val="2"/>
        <scheme val="minor"/>
      </rPr>
      <t>POTSDAM 18:00</t>
    </r>
    <r>
      <rPr>
        <sz val="10"/>
        <color theme="1"/>
        <rFont val="Calibri"/>
        <family val="2"/>
        <scheme val="minor"/>
      </rPr>
      <t xml:space="preserve"> (</t>
    </r>
    <r>
      <rPr>
        <sz val="10"/>
        <color theme="4"/>
        <rFont val="Calibri"/>
        <family val="2"/>
        <scheme val="minor"/>
      </rPr>
      <t xml:space="preserve"> AM HINZENBERG</t>
    </r>
    <r>
      <rPr>
        <sz val="10"/>
        <color theme="1"/>
        <rFont val="Calibri"/>
        <family val="2"/>
        <scheme val="minor"/>
      </rPr>
      <t>)</t>
    </r>
  </si>
  <si>
    <r>
      <t>BURG 14:00 (</t>
    </r>
    <r>
      <rPr>
        <b/>
        <sz val="10"/>
        <color theme="4"/>
        <rFont val="Calibri"/>
        <family val="2"/>
        <scheme val="minor"/>
      </rPr>
      <t>An der Burger Brücke</t>
    </r>
    <r>
      <rPr>
        <b/>
        <sz val="10"/>
        <color theme="1"/>
        <rFont val="Calibri"/>
        <family val="2"/>
        <scheme val="minor"/>
      </rPr>
      <t xml:space="preserve"> )  MAGDEBOURG 17:45</t>
    </r>
    <r>
      <rPr>
        <sz val="10"/>
        <color theme="1"/>
        <rFont val="Calibri"/>
        <family val="2"/>
        <scheme val="minor"/>
      </rPr>
      <t xml:space="preserve"> (</t>
    </r>
    <r>
      <rPr>
        <sz val="10"/>
        <color theme="4"/>
        <rFont val="Calibri"/>
        <family val="2"/>
        <scheme val="minor"/>
      </rPr>
      <t>Petriförder Ufer, beim Anleger der "Weissen Flotte"</t>
    </r>
    <r>
      <rPr>
        <sz val="10"/>
        <color theme="1"/>
        <rFont val="Calibri"/>
        <family val="2"/>
        <scheme val="minor"/>
      </rPr>
      <t>)</t>
    </r>
  </si>
  <si>
    <r>
      <t>BURG 14:30 (</t>
    </r>
    <r>
      <rPr>
        <b/>
        <sz val="10"/>
        <color theme="4"/>
        <rFont val="Calibri"/>
        <family val="2"/>
        <scheme val="minor"/>
      </rPr>
      <t>An der Burger Brücke</t>
    </r>
    <r>
      <rPr>
        <b/>
        <sz val="10"/>
        <color theme="1"/>
        <rFont val="Calibri"/>
        <family val="2"/>
        <scheme val="minor"/>
      </rPr>
      <t xml:space="preserve"> ) </t>
    </r>
    <r>
      <rPr>
        <sz val="10"/>
        <color theme="1"/>
        <rFont val="Calibri"/>
        <family val="2"/>
        <scheme val="minor"/>
      </rPr>
      <t xml:space="preserve"> </t>
    </r>
    <r>
      <rPr>
        <b/>
        <sz val="10"/>
        <color theme="1"/>
        <rFont val="Calibri"/>
        <family val="2"/>
        <scheme val="minor"/>
      </rPr>
      <t>MAGDEBOURG 18:00 (</t>
    </r>
    <r>
      <rPr>
        <sz val="10"/>
        <color theme="4"/>
        <rFont val="Calibri"/>
        <family val="2"/>
        <scheme val="minor"/>
      </rPr>
      <t>Petriförder Ufer, beim Anleger der "Weissen Flotte"</t>
    </r>
    <r>
      <rPr>
        <b/>
        <sz val="10"/>
        <color theme="1"/>
        <rFont val="Calibri"/>
        <family val="2"/>
        <scheme val="minor"/>
      </rPr>
      <t>)</t>
    </r>
  </si>
  <si>
    <r>
      <t>WITTENBERG 07:00 (</t>
    </r>
    <r>
      <rPr>
        <b/>
        <sz val="10"/>
        <color theme="4"/>
        <rFont val="Calibri"/>
        <family val="2"/>
        <scheme val="minor"/>
      </rPr>
      <t>Kleinwittenberg "Am Hafen")</t>
    </r>
  </si>
  <si>
    <r>
      <t>WITTENBERG 12:30 (</t>
    </r>
    <r>
      <rPr>
        <b/>
        <sz val="10"/>
        <color theme="4"/>
        <rFont val="Calibri"/>
        <family val="2"/>
        <scheme val="minor"/>
      </rPr>
      <t>Kleinwittenberg "Am Hafen")</t>
    </r>
  </si>
  <si>
    <r>
      <t xml:space="preserve">MEISSEN 07:00 </t>
    </r>
    <r>
      <rPr>
        <sz val="10"/>
        <color theme="4"/>
        <rFont val="Calibri"/>
        <family val="2"/>
        <scheme val="minor"/>
      </rPr>
      <t>(Uferstrasse, an der Altstadtbrücke)</t>
    </r>
    <r>
      <rPr>
        <b/>
        <sz val="10"/>
        <color theme="1"/>
        <rFont val="Calibri"/>
        <family val="2"/>
        <scheme val="minor"/>
      </rPr>
      <t xml:space="preserve">  DRESDEN 13:00 </t>
    </r>
    <r>
      <rPr>
        <sz val="10"/>
        <rFont val="Calibri"/>
        <family val="2"/>
        <scheme val="minor"/>
      </rPr>
      <t>(</t>
    </r>
    <r>
      <rPr>
        <sz val="10"/>
        <color theme="4"/>
        <rFont val="Calibri"/>
        <family val="2"/>
        <scheme val="minor"/>
      </rPr>
      <t>"an der brauen Brücke"</t>
    </r>
    <r>
      <rPr>
        <b/>
        <sz val="10"/>
        <color theme="1"/>
        <rFont val="Calibri"/>
        <family val="2"/>
        <scheme val="minor"/>
      </rPr>
      <t>)</t>
    </r>
  </si>
  <si>
    <r>
      <rPr>
        <b/>
        <sz val="10"/>
        <color theme="1"/>
        <rFont val="Calibri"/>
        <family val="2"/>
        <scheme val="minor"/>
      </rPr>
      <t xml:space="preserve">BAD SHANDAU 08:30 </t>
    </r>
    <r>
      <rPr>
        <sz val="10"/>
        <color theme="1"/>
        <rFont val="Calibri"/>
        <family val="2"/>
        <scheme val="minor"/>
      </rPr>
      <t>(</t>
    </r>
    <r>
      <rPr>
        <sz val="10"/>
        <color theme="4"/>
        <rFont val="Calibri"/>
        <family val="2"/>
        <scheme val="minor"/>
      </rPr>
      <t>Parplatz "an der Elbe")</t>
    </r>
  </si>
  <si>
    <t xml:space="preserve">LITOMERICE 013:00        </t>
  </si>
  <si>
    <r>
      <t>LITOMERICE 09:00        MELNIK 19:00</t>
    </r>
    <r>
      <rPr>
        <sz val="10"/>
        <color theme="1"/>
        <rFont val="Calibri"/>
        <family val="2"/>
        <scheme val="minor"/>
      </rPr>
      <t xml:space="preserve"> (</t>
    </r>
    <r>
      <rPr>
        <sz val="10"/>
        <color theme="4"/>
        <rFont val="Calibri"/>
        <family val="2"/>
        <scheme val="minor"/>
      </rPr>
      <t>Rybaré (bridge Plavebni street</t>
    </r>
    <r>
      <rPr>
        <sz val="10"/>
        <color theme="1"/>
        <rFont val="Calibri"/>
        <family val="2"/>
        <scheme val="minor"/>
      </rPr>
      <t>)</t>
    </r>
  </si>
  <si>
    <r>
      <t xml:space="preserve">MELNIK </t>
    </r>
    <r>
      <rPr>
        <sz val="10"/>
        <color theme="1"/>
        <rFont val="Calibri"/>
        <family val="2"/>
        <scheme val="minor"/>
      </rPr>
      <t xml:space="preserve"> (</t>
    </r>
    <r>
      <rPr>
        <sz val="10"/>
        <color theme="4"/>
        <rFont val="Calibri"/>
        <family val="2"/>
        <scheme val="minor"/>
      </rPr>
      <t>Rybaré (bridge Plavebni street</t>
    </r>
    <r>
      <rPr>
        <sz val="10"/>
        <color theme="1"/>
        <rFont val="Calibri"/>
        <family val="2"/>
        <scheme val="minor"/>
      </rPr>
      <t>)</t>
    </r>
  </si>
  <si>
    <t>BERLIN - PRAGUE</t>
  </si>
  <si>
    <t xml:space="preserve">ref : BPG         </t>
  </si>
  <si>
    <t>DATE</t>
  </si>
  <si>
    <t>ARRIVAL TIME</t>
  </si>
  <si>
    <t>PORT OF CALL</t>
  </si>
  <si>
    <t>DEP. TIME</t>
  </si>
  <si>
    <t xml:space="preserve">FROM </t>
  </si>
  <si>
    <t>BERLIN Tegel</t>
  </si>
  <si>
    <t>08h30</t>
  </si>
  <si>
    <t>SPANDAU</t>
  </si>
  <si>
    <t>12h30</t>
  </si>
  <si>
    <t>14h30</t>
  </si>
  <si>
    <t xml:space="preserve">Potsdam </t>
  </si>
  <si>
    <t>18h00</t>
  </si>
  <si>
    <t>POTSDAM</t>
  </si>
  <si>
    <t>BRANDENBURG lock</t>
  </si>
  <si>
    <t xml:space="preserve">BRANDENBURG </t>
  </si>
  <si>
    <t>06h30</t>
  </si>
  <si>
    <t xml:space="preserve">Wusterwitz </t>
  </si>
  <si>
    <t>14h00</t>
  </si>
  <si>
    <t>BURG</t>
  </si>
  <si>
    <t>17h45</t>
  </si>
  <si>
    <t>Magdebourg</t>
  </si>
  <si>
    <t>07h00</t>
  </si>
  <si>
    <t>Wittenberg</t>
  </si>
  <si>
    <t>Meissen</t>
  </si>
  <si>
    <t xml:space="preserve">Meissen </t>
  </si>
  <si>
    <t>13h00</t>
  </si>
  <si>
    <t>Loschwitz Dresde</t>
  </si>
  <si>
    <t>04h00</t>
  </si>
  <si>
    <t xml:space="preserve">LOSCHWITZ </t>
  </si>
  <si>
    <t>Bad Schandau</t>
  </si>
  <si>
    <t>12h00</t>
  </si>
  <si>
    <t>23h00</t>
  </si>
  <si>
    <t>                  STREKOV pred komorou</t>
  </si>
  <si>
    <t>STREKOV</t>
  </si>
  <si>
    <t>09h00</t>
  </si>
  <si>
    <t>LITOMERICE</t>
  </si>
  <si>
    <t>19h00</t>
  </si>
  <si>
    <t>MELNIK</t>
  </si>
  <si>
    <t>PORT ADRESSES ELBE</t>
  </si>
  <si>
    <t>BAD SCHANDAU</t>
  </si>
  <si>
    <t>Parplatz "an der Elbe"</t>
  </si>
  <si>
    <t>BERLIN TEGEL</t>
  </si>
  <si>
    <t>Wilkestraße 1, 13507 Berlin</t>
  </si>
  <si>
    <t xml:space="preserve">An der Burger Brücke </t>
  </si>
  <si>
    <t>DRESDEN-LOSCHWITZ</t>
  </si>
  <si>
    <t>"an der brauen Brücke"</t>
  </si>
  <si>
    <t>MAGDEBURG</t>
  </si>
  <si>
    <t>Petriförder Ufer, beim Anleger der "Weissen Flotte"</t>
  </si>
  <si>
    <t>MEISSEN</t>
  </si>
  <si>
    <t>Uferstrasse, an der Altstadtbrücke</t>
  </si>
  <si>
    <t>Rybaré (bridge Plavebni street)</t>
  </si>
  <si>
    <t>WITTENBERG</t>
  </si>
  <si>
    <t>Kleinwittenberg "Am Hafen"</t>
  </si>
  <si>
    <t xml:space="preserve">Cost Per Person </t>
  </si>
  <si>
    <t xml:space="preserve">Total Expenses </t>
  </si>
  <si>
    <t xml:space="preserve">Local Guide - Dresden RU </t>
  </si>
  <si>
    <t xml:space="preserve">Coach + Water + Bus sign - </t>
  </si>
  <si>
    <t>10:30-18:00</t>
  </si>
  <si>
    <t>14:30 - 18:00</t>
  </si>
  <si>
    <t xml:space="preserve">Audio guides / Russian </t>
  </si>
  <si>
    <t>14:00-17:30</t>
  </si>
  <si>
    <t>08:30-12:30</t>
  </si>
  <si>
    <r>
      <t xml:space="preserve">Coach + Water + Bus Sign - 10:30 - 18:00
Local Guide - </t>
    </r>
    <r>
      <rPr>
        <b/>
        <sz val="10"/>
        <color rgb="FFFF0000"/>
        <rFont val="Calibri"/>
        <family val="2"/>
        <scheme val="minor"/>
      </rPr>
      <t>CONFIRMED ?</t>
    </r>
  </si>
  <si>
    <t xml:space="preserve">Coach - 14:00 - 17:30
</t>
  </si>
  <si>
    <t xml:space="preserve">Coach - 08:30 - 12:30
</t>
  </si>
  <si>
    <r>
      <t xml:space="preserve">MEISSEN 08:30 </t>
    </r>
    <r>
      <rPr>
        <sz val="10"/>
        <color theme="4"/>
        <rFont val="Calibri"/>
        <family val="2"/>
        <scheme val="minor"/>
      </rPr>
      <t>(Uferstrasse, an der Altstadtbrücke)</t>
    </r>
    <r>
      <rPr>
        <b/>
        <sz val="10"/>
        <color theme="1"/>
        <rFont val="Calibri"/>
        <family val="2"/>
        <scheme val="minor"/>
      </rPr>
      <t xml:space="preserve"> </t>
    </r>
  </si>
  <si>
    <r>
      <rPr>
        <b/>
        <sz val="10"/>
        <color theme="1"/>
        <rFont val="Calibri"/>
        <family val="2"/>
        <scheme val="minor"/>
      </rPr>
      <t>DRESDEN - 04:00 -</t>
    </r>
    <r>
      <rPr>
        <sz val="10"/>
        <color theme="4"/>
        <rFont val="Calibri"/>
        <family val="2"/>
        <scheme val="minor"/>
      </rPr>
      <t xml:space="preserve">("an der brauen Brücke")
</t>
    </r>
    <r>
      <rPr>
        <b/>
        <sz val="10"/>
        <color theme="1"/>
        <rFont val="Calibri"/>
        <family val="2"/>
        <scheme val="minor"/>
      </rPr>
      <t xml:space="preserve">BAD SHANDAU 12:00 </t>
    </r>
    <r>
      <rPr>
        <sz val="10"/>
        <color theme="1"/>
        <rFont val="Calibri"/>
        <family val="2"/>
        <scheme val="minor"/>
      </rPr>
      <t>(</t>
    </r>
    <r>
      <rPr>
        <sz val="10"/>
        <color theme="4"/>
        <rFont val="Calibri"/>
        <family val="2"/>
        <scheme val="minor"/>
      </rPr>
      <t>Parplatz "an der Elbe")</t>
    </r>
  </si>
  <si>
    <t>08:30-12:00</t>
  </si>
  <si>
    <t>Coach - 08:30 - 12:00
Königstein Fortress - 10:00</t>
  </si>
  <si>
    <t>09:00 - 13:00</t>
  </si>
  <si>
    <t xml:space="preserve">Coach - 
</t>
  </si>
  <si>
    <r>
      <t xml:space="preserve">Coach -
Lunch -  
Local Guide - </t>
    </r>
    <r>
      <rPr>
        <b/>
        <sz val="10"/>
        <color rgb="FFFF0000"/>
        <rFont val="Calibri"/>
        <family val="2"/>
        <scheme val="minor"/>
      </rPr>
      <t xml:space="preserve">CONFIRMED </t>
    </r>
  </si>
  <si>
    <t>09:00 - 17:30</t>
  </si>
  <si>
    <t xml:space="preserve">07:00-drop off </t>
  </si>
  <si>
    <t>350 Euro / 4hours. - Anastasia 
check in time ???</t>
  </si>
  <si>
    <t>08:30 - 13:00 
+
14:30 - 18:30 (drop off + pick up )</t>
  </si>
  <si>
    <t xml:space="preserve">Local Guide Berlin 2 days </t>
  </si>
  <si>
    <t>Invoice</t>
  </si>
  <si>
    <t>Cash</t>
  </si>
  <si>
    <t>Tips for guides + drivers</t>
  </si>
  <si>
    <t xml:space="preserve">Received </t>
  </si>
  <si>
    <t xml:space="preserve">Spent </t>
  </si>
  <si>
    <t xml:space="preserve">Balance </t>
  </si>
  <si>
    <t xml:space="preserve">ESHEL </t>
  </si>
  <si>
    <t>EMERGENCY</t>
  </si>
  <si>
    <t xml:space="preserve">TOTAL CASH AT AP </t>
  </si>
  <si>
    <t xml:space="preserve">Monday </t>
  </si>
  <si>
    <t xml:space="preserve">Thursday </t>
  </si>
  <si>
    <t xml:space="preserve">Sunday </t>
  </si>
  <si>
    <t>Saturday</t>
  </si>
  <si>
    <t xml:space="preserve">Tip Breakdown </t>
  </si>
  <si>
    <r>
      <rPr>
        <b/>
        <u/>
        <sz val="10"/>
        <rFont val="Calibri"/>
        <family val="2"/>
        <scheme val="minor"/>
      </rPr>
      <t>PULVERTURM RESTAURANT</t>
    </r>
    <r>
      <rPr>
        <b/>
        <sz val="10"/>
        <rFont val="Calibri"/>
        <family val="2"/>
        <scheme val="minor"/>
      </rPr>
      <t xml:space="preserve">
MENU:
</t>
    </r>
    <r>
      <rPr>
        <sz val="10"/>
        <rFont val="Calibri"/>
        <family val="2"/>
        <scheme val="minor"/>
      </rPr>
      <t>Soup of the Day
Breaded chicken cutlet, Vegetables from the Market Garden, Potato 
or vegan option 
Typical Homemade Cake
1 glass of wine or 1 beer or 1 soft drink &amp; 1 coffee</t>
    </r>
  </si>
  <si>
    <r>
      <rPr>
        <b/>
        <u/>
        <sz val="10"/>
        <rFont val="Calibri"/>
        <family val="2"/>
        <scheme val="minor"/>
      </rPr>
      <t xml:space="preserve">MUNICIPAL HOUSE RESTAURANT. </t>
    </r>
    <r>
      <rPr>
        <b/>
        <sz val="10"/>
        <rFont val="Calibri"/>
        <family val="2"/>
        <scheme val="minor"/>
      </rPr>
      <t xml:space="preserve">
MENU:
</t>
    </r>
    <r>
      <rPr>
        <sz val="10"/>
        <rFont val="Calibri"/>
        <family val="2"/>
        <scheme val="minor"/>
      </rPr>
      <t>Typical Czech Soup
Czech Goulash – Beef, Potato, Dumplings
or vegan option 
Apfel Strudel
1 glass of wine or 1 beer or 1 soft drink &amp; 1 coffee</t>
    </r>
  </si>
  <si>
    <t xml:space="preserve">14.04.2025      -     SWITCH SHIPS </t>
  </si>
  <si>
    <t>Cabin Number</t>
  </si>
  <si>
    <t>Category</t>
  </si>
  <si>
    <t>Title</t>
  </si>
  <si>
    <t xml:space="preserve">LNAME </t>
  </si>
  <si>
    <t xml:space="preserve">FNAME </t>
  </si>
  <si>
    <t>Room</t>
  </si>
  <si>
    <t>Phone</t>
  </si>
  <si>
    <t>DOB</t>
  </si>
  <si>
    <t>Passport</t>
  </si>
  <si>
    <t>Passport expiry</t>
  </si>
  <si>
    <t>PAX</t>
  </si>
  <si>
    <t>Bed Type</t>
  </si>
  <si>
    <t>Allergy</t>
  </si>
  <si>
    <t>208</t>
  </si>
  <si>
    <t>A</t>
  </si>
  <si>
    <t>Ms</t>
  </si>
  <si>
    <t>Vizelman</t>
  </si>
  <si>
    <t>Victoria</t>
  </si>
  <si>
    <t>1</t>
  </si>
  <si>
    <t>0544359505</t>
  </si>
  <si>
    <t>31157978</t>
  </si>
  <si>
    <t>2027-03-10</t>
  </si>
  <si>
    <t>2</t>
  </si>
  <si>
    <t xml:space="preserve">Separate Beds </t>
  </si>
  <si>
    <t>Mr</t>
  </si>
  <si>
    <t>Stanislavski</t>
  </si>
  <si>
    <t>Irena</t>
  </si>
  <si>
    <t>31220707</t>
  </si>
  <si>
    <t>2027-05-09</t>
  </si>
  <si>
    <t>0</t>
  </si>
  <si>
    <t>209</t>
  </si>
  <si>
    <t>Mityushkin</t>
  </si>
  <si>
    <t>Nikolay</t>
  </si>
  <si>
    <t>0506498182</t>
  </si>
  <si>
    <t>35048624</t>
  </si>
  <si>
    <t>2031-07-12</t>
  </si>
  <si>
    <t>King-Bed</t>
  </si>
  <si>
    <t>Mrs</t>
  </si>
  <si>
    <t>Natalya</t>
  </si>
  <si>
    <t>35074704</t>
  </si>
  <si>
    <t>210</t>
  </si>
  <si>
    <t>LEVINZON</t>
  </si>
  <si>
    <t>ILIYA</t>
  </si>
  <si>
    <t>3</t>
  </si>
  <si>
    <t>0506617024</t>
  </si>
  <si>
    <t>37309418</t>
  </si>
  <si>
    <t>2033-05-03</t>
  </si>
  <si>
    <t>Sugar Free</t>
  </si>
  <si>
    <t>CHANIS</t>
  </si>
  <si>
    <t>SVETLANA</t>
  </si>
  <si>
    <t>0523511853</t>
  </si>
  <si>
    <t>34392924</t>
  </si>
  <si>
    <t>2030-02-23</t>
  </si>
  <si>
    <t>207</t>
  </si>
  <si>
    <t>ZASLAVSKY</t>
  </si>
  <si>
    <t>ELENA</t>
  </si>
  <si>
    <t>4</t>
  </si>
  <si>
    <t>0546339396</t>
  </si>
  <si>
    <t>31608965</t>
  </si>
  <si>
    <t>2027-10-02</t>
  </si>
  <si>
    <t>ZASLAVSKI</t>
  </si>
  <si>
    <t>MICHAEL</t>
  </si>
  <si>
    <t>30946925</t>
  </si>
  <si>
    <t>2026-01-23</t>
  </si>
  <si>
    <t>211</t>
  </si>
  <si>
    <t>Gercberg</t>
  </si>
  <si>
    <t>Esther</t>
  </si>
  <si>
    <t>5</t>
  </si>
  <si>
    <t>0506210466</t>
  </si>
  <si>
    <t>0558463</t>
  </si>
  <si>
    <t>2034-03-09</t>
  </si>
  <si>
    <t>206</t>
  </si>
  <si>
    <t>mogievsky</t>
  </si>
  <si>
    <t>olga</t>
  </si>
  <si>
    <t>6</t>
  </si>
  <si>
    <t>0547847271</t>
  </si>
  <si>
    <t>35677877</t>
  </si>
  <si>
    <t>2032-03-13</t>
  </si>
  <si>
    <t>mogilevsky</t>
  </si>
  <si>
    <t>yaakov</t>
  </si>
  <si>
    <t>0508685537</t>
  </si>
  <si>
    <t>37519046</t>
  </si>
  <si>
    <t>2033-06-07</t>
  </si>
  <si>
    <t>213</t>
  </si>
  <si>
    <t>feldman</t>
  </si>
  <si>
    <t>elena</t>
  </si>
  <si>
    <t>7</t>
  </si>
  <si>
    <t>0508685572</t>
  </si>
  <si>
    <t>31464232</t>
  </si>
  <si>
    <t>2027-07-25</t>
  </si>
  <si>
    <t xml:space="preserve">Gluten Free + Raw Onion and Garlic </t>
  </si>
  <si>
    <t>Perlov</t>
  </si>
  <si>
    <t>alla</t>
  </si>
  <si>
    <t>0528303713</t>
  </si>
  <si>
    <t>36995160</t>
  </si>
  <si>
    <t>2033-02-13</t>
  </si>
  <si>
    <t>215</t>
  </si>
  <si>
    <t>fridman</t>
  </si>
  <si>
    <t>alexander</t>
  </si>
  <si>
    <t>8</t>
  </si>
  <si>
    <t>0545706184</t>
  </si>
  <si>
    <t>31121556</t>
  </si>
  <si>
    <t>2027-02-19</t>
  </si>
  <si>
    <t>ida</t>
  </si>
  <si>
    <t>0545-706183</t>
  </si>
  <si>
    <t>31121640</t>
  </si>
  <si>
    <t>2027-02-27</t>
  </si>
  <si>
    <t>217</t>
  </si>
  <si>
    <t>ZALOILOV</t>
  </si>
  <si>
    <t>9</t>
  </si>
  <si>
    <t>0545342030</t>
  </si>
  <si>
    <t>40038267</t>
  </si>
  <si>
    <t>2033-10-15</t>
  </si>
  <si>
    <t>TURKOV  ZALOILOV</t>
  </si>
  <si>
    <t>40052656</t>
  </si>
  <si>
    <t>220</t>
  </si>
  <si>
    <t>MALKOV</t>
  </si>
  <si>
    <t>TATIANA</t>
  </si>
  <si>
    <t>10</t>
  </si>
  <si>
    <t>0534585087</t>
  </si>
  <si>
    <t>41148648</t>
  </si>
  <si>
    <t>2029-08-12</t>
  </si>
  <si>
    <t>KLIGMAN</t>
  </si>
  <si>
    <t>MIKHAIL</t>
  </si>
  <si>
    <t>41148766</t>
  </si>
  <si>
    <t>221</t>
  </si>
  <si>
    <t>AVERBOUKH</t>
  </si>
  <si>
    <t>MATVEI</t>
  </si>
  <si>
    <t>11</t>
  </si>
  <si>
    <t>0546211008</t>
  </si>
  <si>
    <t>41168727</t>
  </si>
  <si>
    <t>2034-08-07</t>
  </si>
  <si>
    <t>IRINA</t>
  </si>
  <si>
    <t>41153582</t>
  </si>
  <si>
    <t>222</t>
  </si>
  <si>
    <t>Zinger</t>
  </si>
  <si>
    <t>Evgenia</t>
  </si>
  <si>
    <t>12</t>
  </si>
  <si>
    <t>0546882740</t>
  </si>
  <si>
    <t>37851915</t>
  </si>
  <si>
    <t>2033-08-15</t>
  </si>
  <si>
    <t>Sergey</t>
  </si>
  <si>
    <t>36945003</t>
  </si>
  <si>
    <t>2033-01-16</t>
  </si>
  <si>
    <t>224</t>
  </si>
  <si>
    <t>Rosenberg</t>
  </si>
  <si>
    <t>Victor</t>
  </si>
  <si>
    <t>13</t>
  </si>
  <si>
    <t>0544595391</t>
  </si>
  <si>
    <t>31114233</t>
  </si>
  <si>
    <t>2027-02-12</t>
  </si>
  <si>
    <t>Galina</t>
  </si>
  <si>
    <t>31118225</t>
  </si>
  <si>
    <t>226</t>
  </si>
  <si>
    <t>Basina</t>
  </si>
  <si>
    <t>14</t>
  </si>
  <si>
    <t>LZ4151425</t>
  </si>
  <si>
    <t>2033-01-11</t>
  </si>
  <si>
    <t>Tomko</t>
  </si>
  <si>
    <t>Alexsejs</t>
  </si>
  <si>
    <t>LV6462385</t>
  </si>
  <si>
    <t>227</t>
  </si>
  <si>
    <t>Tsygankov</t>
  </si>
  <si>
    <t>Olga</t>
  </si>
  <si>
    <t>15</t>
  </si>
  <si>
    <t>0546328631</t>
  </si>
  <si>
    <t>34601323</t>
  </si>
  <si>
    <t>2030-10-25</t>
  </si>
  <si>
    <t>Sergey is allergic to fish and seafood</t>
  </si>
  <si>
    <t>Kanaev</t>
  </si>
  <si>
    <t>Serguei</t>
  </si>
  <si>
    <t>22966910</t>
  </si>
  <si>
    <t>2026-06-21</t>
  </si>
  <si>
    <t xml:space="preserve">GUIDE </t>
  </si>
  <si>
    <t xml:space="preserve">Ozerov </t>
  </si>
  <si>
    <t xml:space="preserve">Marina </t>
  </si>
  <si>
    <t xml:space="preserve">NO Meat (fish acceptable) </t>
  </si>
  <si>
    <t>Gifts</t>
  </si>
  <si>
    <t>office</t>
  </si>
  <si>
    <t xml:space="preserve">Coach - 14:30 - 18:00
Sanssouci Palace -14:45 + 14:50  </t>
  </si>
  <si>
    <r>
      <t xml:space="preserve">Coach - 08:30 - 13:00 + 14:30 - 18:30
Porcelain Museum - 10:40 
Local Guide - </t>
    </r>
    <r>
      <rPr>
        <b/>
        <sz val="10"/>
        <color rgb="FFFF0000"/>
        <rFont val="Calibri"/>
        <family val="2"/>
        <scheme val="minor"/>
      </rPr>
      <t xml:space="preserve">Marina Confirmed 
</t>
    </r>
    <r>
      <rPr>
        <u/>
        <sz val="10"/>
        <rFont val="Calibri"/>
        <family val="2"/>
        <scheme val="minor"/>
      </rPr>
      <t>Johanna Dobbelt +4917661144397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</si>
</sst>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x14ac:knownFonts="1">
    <font>
      <sz val="11"/>
      <color theme="1"/>
      <name val="Calibri"/>
      <family val="2"/>
      <scheme val="minor"/>
    </font>
    <font>
      <b/>
      <u/>
      <sz val="10"/>
      <color theme="1"/>
      <name val="Calibri"/>
      <family val="2"/>
      <scheme val="minor"/>
    </font>
    <font>
      <b/>
      <sz val="10"/>
      <color theme="1"/>
      <name val="Calibri"/>
      <family val="2"/>
      <scheme val="minor"/>
    </font>
    <font>
      <sz val="10"/>
      <color theme="1"/>
      <name val="Calibri"/>
      <family val="2"/>
      <scheme val="minor"/>
    </font>
    <font>
      <b/>
      <u/>
      <sz val="10"/>
      <color theme="4"/>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u/>
      <sz val="11"/>
      <color theme="1"/>
      <name val="Calibri"/>
      <family val="2"/>
      <scheme val="minor"/>
    </font>
    <font>
      <sz val="10"/>
      <color theme="4"/>
      <name val="Calibri"/>
      <family val="2"/>
      <scheme val="minor"/>
    </font>
    <font>
      <b/>
      <sz val="10"/>
      <color theme="4"/>
      <name val="Calibri"/>
      <family val="2"/>
      <scheme val="minor"/>
    </font>
    <font>
      <sz val="10"/>
      <name val="Calibri"/>
      <family val="2"/>
      <scheme val="minor"/>
    </font>
    <font>
      <sz val="10"/>
      <color theme="1"/>
      <name val="Times New Roman"/>
      <family val="1"/>
    </font>
    <font>
      <b/>
      <sz val="10"/>
      <color rgb="FF000000"/>
      <name val="Times New Roman"/>
      <family val="1"/>
    </font>
    <font>
      <sz val="10"/>
      <color rgb="FF000000"/>
      <name val="Calibri"/>
      <family val="2"/>
    </font>
    <font>
      <b/>
      <sz val="10"/>
      <color rgb="FF000000"/>
      <name val="Calibri"/>
      <family val="2"/>
    </font>
    <font>
      <b/>
      <sz val="9"/>
      <color rgb="FF000000"/>
      <name val="Calibri"/>
      <family val="2"/>
    </font>
    <font>
      <b/>
      <sz val="10"/>
      <color rgb="FFC0504D"/>
      <name val="Calibri"/>
      <family val="2"/>
    </font>
    <font>
      <sz val="9"/>
      <color rgb="FF000000"/>
      <name val="Calibri"/>
      <family val="2"/>
    </font>
    <font>
      <b/>
      <sz val="10"/>
      <color rgb="FFFF0000"/>
      <name val="Calibri"/>
      <family val="2"/>
    </font>
    <font>
      <b/>
      <sz val="11"/>
      <color rgb="FF000000"/>
      <name val="Arial"/>
      <family val="2"/>
    </font>
    <font>
      <sz val="11"/>
      <color theme="1"/>
      <name val="Arial"/>
      <family val="2"/>
    </font>
    <font>
      <b/>
      <sz val="9"/>
      <color theme="1"/>
      <name val="Arial"/>
      <family val="2"/>
    </font>
    <font>
      <sz val="11"/>
      <color rgb="FFFF0000"/>
      <name val="Calibri"/>
      <family val="2"/>
      <scheme val="minor"/>
    </font>
    <font>
      <b/>
      <sz val="10"/>
      <name val="Calibri"/>
      <family val="2"/>
      <scheme val="minor"/>
    </font>
    <font>
      <b/>
      <sz val="10"/>
      <color rgb="FFFF0000"/>
      <name val="Calibri"/>
      <family val="2"/>
      <scheme val="minor"/>
    </font>
    <font>
      <u/>
      <sz val="10"/>
      <name val="Calibri"/>
      <family val="2"/>
      <scheme val="minor"/>
    </font>
    <font>
      <sz val="9"/>
      <name val="Calibri"/>
      <family val="2"/>
      <scheme val="minor"/>
    </font>
    <font>
      <sz val="11"/>
      <name val="Calibri"/>
      <family val="2"/>
      <scheme val="minor"/>
    </font>
    <font>
      <sz val="10"/>
      <color theme="0"/>
      <name val="Calibri"/>
      <family val="2"/>
      <scheme val="minor"/>
    </font>
    <font>
      <b/>
      <sz val="20"/>
      <color theme="0"/>
      <name val="Calibri"/>
      <family val="2"/>
      <scheme val="minor"/>
    </font>
    <font>
      <b/>
      <u/>
      <sz val="10"/>
      <name val="Calibri"/>
      <family val="2"/>
      <scheme val="minor"/>
    </font>
    <font>
      <b/>
      <u/>
      <sz val="9"/>
      <name val="Arial"/>
      <family val="2"/>
    </font>
    <font>
      <b/>
      <sz val="11"/>
      <color rgb="FFFF000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2DBDB"/>
        <bgColor indexed="64"/>
      </patternFill>
    </fill>
    <fill>
      <patternFill patternType="solid">
        <fgColor rgb="FFFFFF00"/>
        <bgColor indexed="64"/>
      </patternFill>
    </fill>
    <fill>
      <patternFill patternType="solid">
        <fgColor rgb="FFFFFFFF"/>
        <bgColor indexed="64"/>
      </patternFill>
    </fill>
    <fill>
      <patternFill patternType="solid">
        <fgColor rgb="FF99CCFF"/>
        <bgColor indexed="64"/>
      </patternFill>
    </fill>
    <fill>
      <patternFill patternType="solid">
        <fgColor theme="8" tint="0.39997558519241921"/>
        <bgColor indexed="64"/>
      </patternFill>
    </fill>
    <fill>
      <patternFill patternType="solid">
        <fgColor rgb="FFFF0000"/>
        <bgColor indexed="64"/>
      </patternFill>
    </fill>
    <fill>
      <patternFill patternType="solid">
        <fgColor theme="9"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thin">
        <color auto="1"/>
      </bottom>
      <diagonal/>
    </border>
    <border>
      <left style="thin">
        <color indexed="64"/>
      </left>
      <right/>
      <top/>
      <bottom/>
      <diagonal/>
    </border>
  </borders>
  <cellStyleXfs count="1">
    <xf numFmtId="0" fontId="0" fillId="0" borderId="0"/>
  </cellStyleXfs>
  <cellXfs count="96">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8" fillId="2" borderId="1" xfId="0" applyFont="1" applyFill="1" applyBorder="1" applyAlignment="1">
      <alignment horizontal="center" vertical="center"/>
    </xf>
    <xf numFmtId="0" fontId="0" fillId="0" borderId="1" xfId="0" applyBorder="1" applyAlignment="1">
      <alignment horizontal="center"/>
    </xf>
    <xf numFmtId="15" fontId="0" fillId="2" borderId="1" xfId="0" applyNumberFormat="1" applyFill="1"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0" borderId="0" xfId="0" applyAlignment="1">
      <alignment horizontal="center"/>
    </xf>
    <xf numFmtId="0" fontId="0" fillId="0" borderId="1"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7" xfId="0" applyBorder="1" applyAlignment="1">
      <alignment horizontal="left"/>
    </xf>
    <xf numFmtId="0" fontId="5" fillId="0" borderId="2"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left"/>
    </xf>
    <xf numFmtId="49" fontId="0" fillId="0" borderId="0" xfId="0" applyNumberFormat="1"/>
    <xf numFmtId="0" fontId="2" fillId="0" borderId="1" xfId="0" applyFont="1" applyBorder="1" applyAlignment="1">
      <alignment horizontal="center" vertical="center" wrapText="1"/>
    </xf>
    <xf numFmtId="0" fontId="0" fillId="0" borderId="0" xfId="0" applyAlignment="1">
      <alignment vertical="top"/>
    </xf>
    <xf numFmtId="0" fontId="13" fillId="4" borderId="8" xfId="0" applyFont="1" applyFill="1" applyBorder="1" applyAlignment="1">
      <alignment horizontal="center" vertical="top"/>
    </xf>
    <xf numFmtId="0" fontId="14" fillId="4" borderId="9" xfId="0" applyFont="1" applyFill="1" applyBorder="1" applyAlignment="1">
      <alignment horizontal="center" vertical="top"/>
    </xf>
    <xf numFmtId="0" fontId="15" fillId="4" borderId="9" xfId="0" applyFont="1" applyFill="1" applyBorder="1" applyAlignment="1">
      <alignment vertical="top"/>
    </xf>
    <xf numFmtId="0" fontId="15" fillId="6" borderId="10" xfId="0" applyFont="1" applyFill="1" applyBorder="1" applyAlignment="1">
      <alignment horizontal="center" vertical="top"/>
    </xf>
    <xf numFmtId="0" fontId="15" fillId="6" borderId="11" xfId="0" applyFont="1" applyFill="1" applyBorder="1" applyAlignment="1">
      <alignment horizontal="center" vertical="top"/>
    </xf>
    <xf numFmtId="0" fontId="12" fillId="6" borderId="11" xfId="0" applyFont="1" applyFill="1" applyBorder="1" applyAlignment="1">
      <alignment vertical="top"/>
    </xf>
    <xf numFmtId="0" fontId="21" fillId="0" borderId="15" xfId="0" applyFont="1" applyBorder="1" applyAlignment="1">
      <alignment horizontal="center" vertical="top"/>
    </xf>
    <xf numFmtId="16" fontId="15" fillId="6" borderId="10" xfId="0" applyNumberFormat="1" applyFont="1" applyFill="1" applyBorder="1" applyAlignment="1">
      <alignment horizontal="center" vertical="top"/>
    </xf>
    <xf numFmtId="0" fontId="17" fillId="6" borderId="11" xfId="0" applyFont="1" applyFill="1" applyBorder="1" applyAlignment="1">
      <alignment horizontal="center" vertical="top"/>
    </xf>
    <xf numFmtId="0" fontId="13" fillId="0" borderId="10" xfId="0" applyFont="1" applyBorder="1" applyAlignment="1">
      <alignment horizontal="center" vertical="top"/>
    </xf>
    <xf numFmtId="0" fontId="16" fillId="6" borderId="11" xfId="0" applyFont="1" applyFill="1" applyBorder="1" applyAlignment="1">
      <alignment horizontal="center" vertical="top"/>
    </xf>
    <xf numFmtId="0" fontId="18" fillId="6" borderId="11" xfId="0" applyFont="1" applyFill="1" applyBorder="1" applyAlignment="1">
      <alignment horizontal="center" vertical="top"/>
    </xf>
    <xf numFmtId="16" fontId="19" fillId="6" borderId="10" xfId="0" applyNumberFormat="1" applyFont="1" applyFill="1" applyBorder="1" applyAlignment="1">
      <alignment horizontal="center" vertical="top"/>
    </xf>
    <xf numFmtId="0" fontId="15" fillId="0" borderId="10" xfId="0" applyFont="1" applyBorder="1" applyAlignment="1">
      <alignment horizontal="center" vertical="top"/>
    </xf>
    <xf numFmtId="16" fontId="15" fillId="0" borderId="10" xfId="0" applyNumberFormat="1" applyFont="1" applyBorder="1" applyAlignment="1">
      <alignment horizontal="center" vertical="top"/>
    </xf>
    <xf numFmtId="0" fontId="12" fillId="6" borderId="10" xfId="0" applyFont="1" applyFill="1" applyBorder="1" applyAlignment="1">
      <alignment vertical="top"/>
    </xf>
    <xf numFmtId="0" fontId="19" fillId="6" borderId="11" xfId="0" applyFont="1" applyFill="1" applyBorder="1" applyAlignment="1">
      <alignment horizontal="center" vertical="top"/>
    </xf>
    <xf numFmtId="0" fontId="15" fillId="0" borderId="11" xfId="0" applyFont="1" applyBorder="1" applyAlignment="1">
      <alignment horizontal="center" vertical="top"/>
    </xf>
    <xf numFmtId="0" fontId="14" fillId="5" borderId="9" xfId="0" applyFont="1" applyFill="1" applyBorder="1" applyAlignment="1">
      <alignment horizontal="center" vertical="top"/>
    </xf>
    <xf numFmtId="0" fontId="14" fillId="6" borderId="11" xfId="0" applyFont="1" applyFill="1" applyBorder="1" applyAlignment="1">
      <alignment horizontal="center" vertical="top"/>
    </xf>
    <xf numFmtId="0" fontId="22" fillId="0" borderId="14" xfId="0" applyFont="1" applyBorder="1" applyAlignment="1">
      <alignment vertical="top"/>
    </xf>
    <xf numFmtId="0" fontId="23" fillId="0" borderId="1" xfId="0" applyFont="1" applyBorder="1" applyAlignment="1">
      <alignment horizontal="center"/>
    </xf>
    <xf numFmtId="0" fontId="0" fillId="0" borderId="0" xfId="0" applyFill="1" applyBorder="1" applyAlignment="1">
      <alignment horizontal="left"/>
    </xf>
    <xf numFmtId="0" fontId="24" fillId="2" borderId="1" xfId="0" applyFont="1" applyFill="1" applyBorder="1" applyAlignment="1">
      <alignment horizontal="left" vertical="center" wrapText="1"/>
    </xf>
    <xf numFmtId="0" fontId="24" fillId="0" borderId="0" xfId="0" applyFont="1" applyAlignment="1">
      <alignment horizontal="left"/>
    </xf>
    <xf numFmtId="0" fontId="11"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27"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Fill="1" applyBorder="1" applyAlignment="1">
      <alignment horizontal="center"/>
    </xf>
    <xf numFmtId="0" fontId="28" fillId="0" borderId="1" xfId="0" applyFont="1" applyBorder="1" applyAlignment="1">
      <alignment horizontal="center"/>
    </xf>
    <xf numFmtId="0" fontId="28" fillId="0" borderId="1" xfId="0"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8" fillId="5"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0" xfId="0" applyFill="1" applyAlignment="1">
      <alignment horizont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4" xfId="0" applyBorder="1" applyAlignment="1">
      <alignment horizontal="left"/>
    </xf>
    <xf numFmtId="0" fontId="0" fillId="0" borderId="5" xfId="0" applyBorder="1" applyAlignment="1">
      <alignment horizontal="center"/>
    </xf>
    <xf numFmtId="0" fontId="28" fillId="0" borderId="5" xfId="0" applyFont="1" applyBorder="1" applyAlignment="1">
      <alignment horizontal="center"/>
    </xf>
    <xf numFmtId="0" fontId="0" fillId="0" borderId="6" xfId="0" applyBorder="1" applyAlignment="1">
      <alignment horizontal="left"/>
    </xf>
    <xf numFmtId="0" fontId="0" fillId="0" borderId="7" xfId="0" applyBorder="1" applyAlignment="1">
      <alignment horizontal="center"/>
    </xf>
    <xf numFmtId="0" fontId="12" fillId="5" borderId="12" xfId="0" applyFont="1" applyFill="1" applyBorder="1" applyAlignment="1">
      <alignment vertical="top"/>
    </xf>
    <xf numFmtId="0" fontId="12" fillId="5" borderId="9" xfId="0" applyFont="1" applyFill="1" applyBorder="1" applyAlignment="1">
      <alignment vertical="top"/>
    </xf>
    <xf numFmtId="0" fontId="20" fillId="7" borderId="12" xfId="0" applyFont="1" applyFill="1" applyBorder="1" applyAlignment="1">
      <alignment horizontal="center" vertical="top"/>
    </xf>
    <xf numFmtId="0" fontId="20" fillId="7" borderId="13" xfId="0" applyFont="1" applyFill="1" applyBorder="1" applyAlignment="1">
      <alignment horizontal="center" vertical="top"/>
    </xf>
    <xf numFmtId="0" fontId="5" fillId="8" borderId="18" xfId="0" applyFont="1" applyFill="1" applyBorder="1" applyAlignment="1">
      <alignment horizontal="center"/>
    </xf>
    <xf numFmtId="0" fontId="5" fillId="8" borderId="19"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1" xfId="0" applyFill="1" applyBorder="1" applyAlignment="1">
      <alignment horizontal="center" vertical="center"/>
    </xf>
    <xf numFmtId="0" fontId="29" fillId="9" borderId="20"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30" fillId="9" borderId="16" xfId="0" applyFont="1" applyFill="1" applyBorder="1" applyAlignment="1">
      <alignment horizontal="center" vertical="center" wrapText="1"/>
    </xf>
    <xf numFmtId="49" fontId="32" fillId="10" borderId="17" xfId="0" applyNumberFormat="1" applyFont="1" applyFill="1" applyBorder="1" applyAlignment="1">
      <alignment horizontal="center" vertical="center" wrapText="1"/>
    </xf>
    <xf numFmtId="49" fontId="32" fillId="10" borderId="1" xfId="0" applyNumberFormat="1" applyFont="1" applyFill="1" applyBorder="1" applyAlignment="1">
      <alignment horizontal="center" vertical="center" wrapText="1"/>
    </xf>
    <xf numFmtId="164" fontId="32" fillId="10" borderId="1" xfId="0" applyNumberFormat="1" applyFont="1" applyFill="1" applyBorder="1" applyAlignment="1">
      <alignment horizontal="center" vertical="center" wrapText="1"/>
    </xf>
    <xf numFmtId="49" fontId="32" fillId="10" borderId="21" xfId="0" applyNumberFormat="1" applyFont="1" applyFill="1" applyBorder="1" applyAlignment="1">
      <alignment horizontal="center" vertical="center" wrapText="1"/>
    </xf>
    <xf numFmtId="49" fontId="0" fillId="0" borderId="17" xfId="0" applyNumberFormat="1" applyFont="1" applyBorder="1" applyAlignment="1">
      <alignment horizontal="center" vertical="center"/>
    </xf>
    <xf numFmtId="49"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49" fontId="0" fillId="0" borderId="21" xfId="0" applyNumberFormat="1" applyFont="1" applyFill="1" applyBorder="1" applyAlignment="1">
      <alignment horizontal="center" vertical="center"/>
    </xf>
    <xf numFmtId="0" fontId="0" fillId="0" borderId="17" xfId="0" applyFont="1" applyBorder="1" applyAlignment="1">
      <alignment horizontal="center" vertical="center"/>
    </xf>
    <xf numFmtId="0" fontId="0" fillId="0" borderId="1" xfId="0" applyFont="1" applyBorder="1" applyAlignment="1">
      <alignment horizontal="center" vertical="center"/>
    </xf>
    <xf numFmtId="49" fontId="33" fillId="0" borderId="1" xfId="0" applyNumberFormat="1" applyFont="1" applyBorder="1" applyAlignment="1">
      <alignment horizontal="center" vertical="center"/>
    </xf>
    <xf numFmtId="0" fontId="33" fillId="0" borderId="1" xfId="0" applyFont="1" applyBorder="1" applyAlignment="1">
      <alignment horizontal="center" vertical="center"/>
    </xf>
  </cellXfs>
  <cellStyles count="1">
    <cellStyle name="Normal" xfId="0" builtinId="0"/>
  </cellStyles>
  <dxfs count="17">
    <dxf>
      <font>
        <b/>
        <i val="0"/>
        <strike val="0"/>
        <condense val="0"/>
        <extend val="0"/>
        <outline val="0"/>
        <shadow val="0"/>
        <u val="none"/>
        <vertAlign val="baseline"/>
        <sz val="11"/>
        <color rgb="FFFF0000"/>
        <name val="Calibri"/>
        <family val="2"/>
        <scheme val="minor"/>
      </font>
      <numFmt numFmtId="30" formatCode="@"/>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164" formatCode="yyyy\-mm\-dd"/>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charset val="1"/>
        <scheme val="none"/>
      </font>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dxf>
    <dxf>
      <font>
        <b/>
        <i val="0"/>
        <strike val="0"/>
        <condense val="0"/>
        <extend val="0"/>
        <outline val="0"/>
        <shadow val="0"/>
        <u/>
        <vertAlign val="baseline"/>
        <sz val="9"/>
        <color auto="1"/>
        <name val="Arial"/>
        <family val="2"/>
        <scheme val="none"/>
      </font>
      <numFmt numFmtId="30" formatCode="@"/>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661DFD-DFB0-44FD-BEE3-85A5543F4DF0}" name="Table1" displayName="Table1" ref="A1:N31" totalsRowShown="0" headerRowDxfId="16" dataDxfId="15" tableBorderDxfId="14">
  <autoFilter ref="A1:N31" xr:uid="{B7FC1B88-56C1-40F8-BB26-B955978802CF}"/>
  <tableColumns count="14">
    <tableColumn id="1" xr3:uid="{5B505626-4671-475B-AD3B-BCA1BE213010}" name="Cabin Number" dataDxfId="13"/>
    <tableColumn id="2" xr3:uid="{A97F0155-583A-4F3C-867E-FEFB6A9A406C}" name="Category" dataDxfId="12"/>
    <tableColumn id="3" xr3:uid="{7C1CBF81-2643-4255-B2EA-A67D570F0986}" name="Title" dataDxfId="11"/>
    <tableColumn id="4" xr3:uid="{9205F1AC-DBF3-4BED-966C-0D95AC59FC75}" name="LNAME " dataDxfId="10"/>
    <tableColumn id="5" xr3:uid="{D3855464-BE85-4D11-92C8-505B83D78D3B}" name="FNAME " dataDxfId="9"/>
    <tableColumn id="6" xr3:uid="{97AFC46D-A988-4265-84F3-3DB20F4555EF}" name="Room" dataDxfId="8"/>
    <tableColumn id="8" xr3:uid="{CE201664-CB44-41CF-88E4-D73FEC8D01DF}" name="Phone" dataDxfId="7"/>
    <tableColumn id="9" xr3:uid="{0019EC31-75CE-42EC-906C-774B4DFCC069}" name="DOB" dataDxfId="6"/>
    <tableColumn id="10" xr3:uid="{AA82E846-628E-47BA-A5FA-FAD923E62598}" name="Passport" dataDxfId="5"/>
    <tableColumn id="11" xr3:uid="{A1B7C38B-85CF-4835-98B8-C76641E285A2}" name="Passport expiry" dataDxfId="4"/>
    <tableColumn id="12" xr3:uid="{C101E7F2-8A8B-4C57-BB80-98770B428E40}" name="PAX" dataDxfId="3"/>
    <tableColumn id="13" xr3:uid="{93CF5F05-4932-43F3-A4E0-ED106438701E}" name="Bed Type" dataDxfId="2"/>
    <tableColumn id="14" xr3:uid="{9CD884C9-3075-4129-89ED-3EBBB04986F9}" name="Allergy" dataDxfId="0"/>
    <tableColumn id="15" xr3:uid="{FC743B6F-D8FD-4580-BDF2-857377837002}" name="Guide " dataDxfId="1"/>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
  <sheetViews>
    <sheetView tabSelected="1" zoomScale="85" zoomScaleNormal="85" workbookViewId="0">
      <selection activeCell="E6" sqref="E6"/>
    </sheetView>
  </sheetViews>
  <sheetFormatPr defaultRowHeight="12.75" x14ac:dyDescent="0.2"/>
  <cols>
    <col min="1" max="1" width="9.140625" style="3"/>
    <col min="2" max="2" width="12.5703125" style="3" customWidth="1"/>
    <col min="3" max="4" width="18.28515625" style="3" customWidth="1"/>
    <col min="5" max="5" width="95.28515625" style="9" customWidth="1"/>
    <col min="6" max="6" width="31.28515625" style="50" customWidth="1"/>
    <col min="7" max="7" width="16" style="3" customWidth="1"/>
    <col min="8" max="8" width="29.28515625" style="3" customWidth="1"/>
    <col min="9" max="16384" width="9.140625" style="3"/>
  </cols>
  <sheetData>
    <row r="1" spans="1:11" ht="23.25" customHeight="1" x14ac:dyDescent="0.2">
      <c r="A1" s="2" t="s">
        <v>0</v>
      </c>
      <c r="B1" s="2" t="s">
        <v>1</v>
      </c>
      <c r="C1" s="2" t="s">
        <v>2</v>
      </c>
      <c r="D1" s="2" t="s">
        <v>3</v>
      </c>
      <c r="E1" s="8" t="s">
        <v>4</v>
      </c>
      <c r="F1" s="49" t="s">
        <v>5</v>
      </c>
      <c r="G1" s="2" t="s">
        <v>6</v>
      </c>
      <c r="H1" s="2" t="s">
        <v>7</v>
      </c>
      <c r="I1" s="2" t="s">
        <v>16</v>
      </c>
      <c r="J1" s="2" t="s">
        <v>17</v>
      </c>
      <c r="K1" s="2" t="s">
        <v>18</v>
      </c>
    </row>
    <row r="2" spans="1:11" ht="77.25" customHeight="1" x14ac:dyDescent="0.2">
      <c r="A2" s="4" t="s">
        <v>8</v>
      </c>
      <c r="B2" s="5" t="s">
        <v>21</v>
      </c>
      <c r="C2" s="1" t="s">
        <v>68</v>
      </c>
      <c r="D2" s="5" t="s">
        <v>67</v>
      </c>
      <c r="E2" s="5" t="s">
        <v>34</v>
      </c>
      <c r="F2" s="52" t="s">
        <v>144</v>
      </c>
      <c r="G2" s="54" t="s">
        <v>139</v>
      </c>
      <c r="H2" s="51" t="s">
        <v>156</v>
      </c>
      <c r="I2" s="6">
        <v>307422</v>
      </c>
      <c r="J2" s="7" t="s">
        <v>19</v>
      </c>
      <c r="K2" s="6">
        <v>28</v>
      </c>
    </row>
    <row r="3" spans="1:11" ht="68.25" customHeight="1" x14ac:dyDescent="0.2">
      <c r="A3" s="4" t="s">
        <v>9</v>
      </c>
      <c r="B3" s="5" t="s">
        <v>22</v>
      </c>
      <c r="C3" s="5" t="s">
        <v>69</v>
      </c>
      <c r="D3" s="5" t="s">
        <v>70</v>
      </c>
      <c r="E3" s="5" t="s">
        <v>35</v>
      </c>
      <c r="F3" s="52" t="s">
        <v>355</v>
      </c>
      <c r="G3" s="54" t="s">
        <v>140</v>
      </c>
      <c r="H3" s="51" t="s">
        <v>141</v>
      </c>
    </row>
    <row r="4" spans="1:11" ht="85.5" customHeight="1" x14ac:dyDescent="0.2">
      <c r="A4" s="4" t="s">
        <v>10</v>
      </c>
      <c r="B4" s="5" t="s">
        <v>23</v>
      </c>
      <c r="C4" s="24" t="s">
        <v>71</v>
      </c>
      <c r="D4" s="24" t="s">
        <v>72</v>
      </c>
      <c r="E4" s="5" t="s">
        <v>36</v>
      </c>
      <c r="F4" s="52" t="s">
        <v>145</v>
      </c>
      <c r="G4" s="54" t="s">
        <v>142</v>
      </c>
      <c r="H4" s="51"/>
    </row>
    <row r="5" spans="1:11" ht="63.75" x14ac:dyDescent="0.2">
      <c r="A5" s="4" t="s">
        <v>11</v>
      </c>
      <c r="B5" s="5" t="s">
        <v>24</v>
      </c>
      <c r="C5" s="24" t="s">
        <v>73</v>
      </c>
      <c r="D5" s="24" t="s">
        <v>74</v>
      </c>
      <c r="E5" s="5" t="s">
        <v>37</v>
      </c>
      <c r="F5" s="52" t="s">
        <v>146</v>
      </c>
      <c r="G5" s="54" t="s">
        <v>143</v>
      </c>
      <c r="H5" s="51"/>
    </row>
    <row r="6" spans="1:11" ht="114.75" x14ac:dyDescent="0.2">
      <c r="A6" s="4" t="s">
        <v>12</v>
      </c>
      <c r="B6" s="5" t="s">
        <v>25</v>
      </c>
      <c r="C6" s="24" t="s">
        <v>75</v>
      </c>
      <c r="D6" s="24" t="s">
        <v>147</v>
      </c>
      <c r="E6" s="5" t="s">
        <v>38</v>
      </c>
      <c r="F6" s="52" t="s">
        <v>356</v>
      </c>
      <c r="G6" s="54" t="s">
        <v>157</v>
      </c>
      <c r="H6" s="51" t="s">
        <v>173</v>
      </c>
    </row>
    <row r="7" spans="1:11" ht="38.25" customHeight="1" x14ac:dyDescent="0.2">
      <c r="A7" s="83" t="s">
        <v>175</v>
      </c>
      <c r="B7" s="81"/>
      <c r="C7" s="81"/>
      <c r="D7" s="81"/>
      <c r="E7" s="81"/>
      <c r="F7" s="81"/>
      <c r="G7" s="81"/>
      <c r="H7" s="82"/>
    </row>
    <row r="8" spans="1:11" ht="69" customHeight="1" x14ac:dyDescent="0.2">
      <c r="A8" s="4" t="s">
        <v>13</v>
      </c>
      <c r="B8" s="5" t="s">
        <v>26</v>
      </c>
      <c r="C8" s="5" t="s">
        <v>76</v>
      </c>
      <c r="D8" s="5" t="s">
        <v>148</v>
      </c>
      <c r="E8" s="5" t="s">
        <v>39</v>
      </c>
      <c r="F8" s="52" t="s">
        <v>150</v>
      </c>
      <c r="G8" s="54" t="s">
        <v>149</v>
      </c>
      <c r="H8" s="51"/>
    </row>
    <row r="9" spans="1:11" ht="58.5" customHeight="1" x14ac:dyDescent="0.2">
      <c r="A9" s="4" t="s">
        <v>14</v>
      </c>
      <c r="B9" s="5" t="s">
        <v>27</v>
      </c>
      <c r="C9" s="24" t="s">
        <v>78</v>
      </c>
      <c r="D9" s="24" t="s">
        <v>77</v>
      </c>
      <c r="E9" s="5" t="s">
        <v>40</v>
      </c>
      <c r="F9" s="52" t="s">
        <v>152</v>
      </c>
      <c r="G9" s="54" t="s">
        <v>151</v>
      </c>
      <c r="H9" s="51"/>
    </row>
    <row r="10" spans="1:11" ht="116.25" customHeight="1" x14ac:dyDescent="0.2">
      <c r="A10" s="4" t="s">
        <v>15</v>
      </c>
      <c r="B10" s="5" t="s">
        <v>28</v>
      </c>
      <c r="C10" s="24" t="s">
        <v>79</v>
      </c>
      <c r="D10" s="24" t="s">
        <v>79</v>
      </c>
      <c r="E10" s="5" t="s">
        <v>40</v>
      </c>
      <c r="F10" s="52" t="s">
        <v>153</v>
      </c>
      <c r="G10" s="54" t="s">
        <v>154</v>
      </c>
      <c r="H10" s="51" t="s">
        <v>174</v>
      </c>
    </row>
    <row r="11" spans="1:11" ht="48" customHeight="1" x14ac:dyDescent="0.2">
      <c r="A11" s="4" t="s">
        <v>20</v>
      </c>
      <c r="B11" s="5" t="s">
        <v>29</v>
      </c>
      <c r="C11" s="24" t="s">
        <v>79</v>
      </c>
      <c r="D11" s="1" t="s">
        <v>30</v>
      </c>
      <c r="E11" s="5" t="s">
        <v>31</v>
      </c>
      <c r="F11" s="53" t="s">
        <v>138</v>
      </c>
      <c r="G11" s="54" t="s">
        <v>155</v>
      </c>
      <c r="H11" s="55"/>
    </row>
  </sheetData>
  <mergeCells count="1">
    <mergeCell ref="A7:H7"/>
  </mergeCell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3272-BE02-4CC1-8E1A-6203820A40DC}">
  <dimension ref="A1:N31"/>
  <sheetViews>
    <sheetView workbookViewId="0">
      <selection activeCell="D35" sqref="D35"/>
    </sheetView>
  </sheetViews>
  <sheetFormatPr defaultRowHeight="15" x14ac:dyDescent="0.25"/>
  <cols>
    <col min="4" max="4" width="18.140625" bestFit="1" customWidth="1"/>
    <col min="5" max="5" width="11.140625" bestFit="1" customWidth="1"/>
    <col min="7" max="7" width="11.7109375" bestFit="1" customWidth="1"/>
    <col min="8" max="8" width="10.42578125" bestFit="1" customWidth="1"/>
    <col min="9" max="9" width="13" bestFit="1" customWidth="1"/>
    <col min="10" max="10" width="13.42578125" bestFit="1" customWidth="1"/>
    <col min="12" max="12" width="14.140625" bestFit="1" customWidth="1"/>
    <col min="13" max="13" width="33.85546875" bestFit="1" customWidth="1"/>
    <col min="14" max="14" width="14.42578125" bestFit="1" customWidth="1"/>
  </cols>
  <sheetData>
    <row r="1" spans="1:14" ht="24" x14ac:dyDescent="0.25">
      <c r="A1" s="84" t="s">
        <v>176</v>
      </c>
      <c r="B1" s="85" t="s">
        <v>177</v>
      </c>
      <c r="C1" s="85" t="s">
        <v>178</v>
      </c>
      <c r="D1" s="85" t="s">
        <v>179</v>
      </c>
      <c r="E1" s="85" t="s">
        <v>180</v>
      </c>
      <c r="F1" s="85" t="s">
        <v>181</v>
      </c>
      <c r="G1" s="85" t="s">
        <v>182</v>
      </c>
      <c r="H1" s="86" t="s">
        <v>183</v>
      </c>
      <c r="I1" s="85" t="s">
        <v>184</v>
      </c>
      <c r="J1" s="85" t="s">
        <v>185</v>
      </c>
      <c r="K1" s="85" t="s">
        <v>186</v>
      </c>
      <c r="L1" s="85" t="s">
        <v>187</v>
      </c>
      <c r="M1" s="85" t="s">
        <v>188</v>
      </c>
      <c r="N1" s="87" t="s">
        <v>63</v>
      </c>
    </row>
    <row r="2" spans="1:14" x14ac:dyDescent="0.25">
      <c r="A2" s="88" t="s">
        <v>189</v>
      </c>
      <c r="B2" s="89" t="s">
        <v>190</v>
      </c>
      <c r="C2" s="89" t="s">
        <v>191</v>
      </c>
      <c r="D2" s="89" t="s">
        <v>192</v>
      </c>
      <c r="E2" s="89" t="s">
        <v>193</v>
      </c>
      <c r="F2" s="89" t="s">
        <v>194</v>
      </c>
      <c r="G2" s="89" t="s">
        <v>195</v>
      </c>
      <c r="H2" s="90">
        <v>23869</v>
      </c>
      <c r="I2" s="89" t="s">
        <v>196</v>
      </c>
      <c r="J2" s="89" t="s">
        <v>197</v>
      </c>
      <c r="K2" s="89" t="s">
        <v>198</v>
      </c>
      <c r="L2" s="89" t="s">
        <v>199</v>
      </c>
      <c r="M2" s="94"/>
      <c r="N2" s="91" t="s">
        <v>19</v>
      </c>
    </row>
    <row r="3" spans="1:14" x14ac:dyDescent="0.25">
      <c r="A3" s="88" t="s">
        <v>189</v>
      </c>
      <c r="B3" s="89" t="s">
        <v>190</v>
      </c>
      <c r="C3" s="89" t="s">
        <v>200</v>
      </c>
      <c r="D3" s="89" t="s">
        <v>201</v>
      </c>
      <c r="E3" s="89" t="s">
        <v>202</v>
      </c>
      <c r="F3" s="89"/>
      <c r="G3" s="89" t="s">
        <v>195</v>
      </c>
      <c r="H3" s="90">
        <v>19778</v>
      </c>
      <c r="I3" s="89" t="s">
        <v>203</v>
      </c>
      <c r="J3" s="89" t="s">
        <v>204</v>
      </c>
      <c r="K3" s="89" t="s">
        <v>205</v>
      </c>
      <c r="L3" s="89" t="s">
        <v>199</v>
      </c>
      <c r="M3" s="94"/>
      <c r="N3" s="91" t="s">
        <v>19</v>
      </c>
    </row>
    <row r="4" spans="1:14" x14ac:dyDescent="0.25">
      <c r="A4" s="88" t="s">
        <v>206</v>
      </c>
      <c r="B4" s="89" t="s">
        <v>190</v>
      </c>
      <c r="C4" s="89" t="s">
        <v>200</v>
      </c>
      <c r="D4" s="89" t="s">
        <v>207</v>
      </c>
      <c r="E4" s="89" t="s">
        <v>208</v>
      </c>
      <c r="F4" s="89" t="s">
        <v>198</v>
      </c>
      <c r="G4" s="89" t="s">
        <v>209</v>
      </c>
      <c r="H4" s="90">
        <v>20257</v>
      </c>
      <c r="I4" s="89" t="s">
        <v>210</v>
      </c>
      <c r="J4" s="89" t="s">
        <v>211</v>
      </c>
      <c r="K4" s="89" t="s">
        <v>198</v>
      </c>
      <c r="L4" s="89" t="s">
        <v>212</v>
      </c>
      <c r="M4" s="94"/>
      <c r="N4" s="91" t="s">
        <v>19</v>
      </c>
    </row>
    <row r="5" spans="1:14" x14ac:dyDescent="0.25">
      <c r="A5" s="88" t="s">
        <v>206</v>
      </c>
      <c r="B5" s="89" t="s">
        <v>190</v>
      </c>
      <c r="C5" s="89" t="s">
        <v>213</v>
      </c>
      <c r="D5" s="89" t="s">
        <v>207</v>
      </c>
      <c r="E5" s="89" t="s">
        <v>214</v>
      </c>
      <c r="F5" s="89"/>
      <c r="G5" s="89" t="s">
        <v>209</v>
      </c>
      <c r="H5" s="90">
        <v>20960</v>
      </c>
      <c r="I5" s="89" t="s">
        <v>215</v>
      </c>
      <c r="J5" s="89" t="s">
        <v>211</v>
      </c>
      <c r="K5" s="89" t="s">
        <v>205</v>
      </c>
      <c r="L5" s="89" t="s">
        <v>212</v>
      </c>
      <c r="M5" s="94"/>
      <c r="N5" s="91" t="s">
        <v>19</v>
      </c>
    </row>
    <row r="6" spans="1:14" x14ac:dyDescent="0.25">
      <c r="A6" s="88" t="s">
        <v>216</v>
      </c>
      <c r="B6" s="89" t="s">
        <v>190</v>
      </c>
      <c r="C6" s="89" t="s">
        <v>200</v>
      </c>
      <c r="D6" s="89" t="s">
        <v>217</v>
      </c>
      <c r="E6" s="89" t="s">
        <v>218</v>
      </c>
      <c r="F6" s="89" t="s">
        <v>219</v>
      </c>
      <c r="G6" s="89" t="s">
        <v>220</v>
      </c>
      <c r="H6" s="90">
        <v>20287</v>
      </c>
      <c r="I6" s="89" t="s">
        <v>221</v>
      </c>
      <c r="J6" s="89" t="s">
        <v>222</v>
      </c>
      <c r="K6" s="89" t="s">
        <v>198</v>
      </c>
      <c r="L6" s="89" t="s">
        <v>212</v>
      </c>
      <c r="M6" s="94" t="s">
        <v>223</v>
      </c>
      <c r="N6" s="91" t="s">
        <v>19</v>
      </c>
    </row>
    <row r="7" spans="1:14" x14ac:dyDescent="0.25">
      <c r="A7" s="88" t="s">
        <v>216</v>
      </c>
      <c r="B7" s="89" t="s">
        <v>190</v>
      </c>
      <c r="C7" s="89" t="s">
        <v>213</v>
      </c>
      <c r="D7" s="89" t="s">
        <v>224</v>
      </c>
      <c r="E7" s="89" t="s">
        <v>225</v>
      </c>
      <c r="F7" s="89"/>
      <c r="G7" s="89" t="s">
        <v>226</v>
      </c>
      <c r="H7" s="90">
        <v>22637</v>
      </c>
      <c r="I7" s="89" t="s">
        <v>227</v>
      </c>
      <c r="J7" s="89" t="s">
        <v>228</v>
      </c>
      <c r="K7" s="89" t="s">
        <v>205</v>
      </c>
      <c r="L7" s="89" t="s">
        <v>212</v>
      </c>
      <c r="M7" s="94" t="s">
        <v>223</v>
      </c>
      <c r="N7" s="91" t="s">
        <v>19</v>
      </c>
    </row>
    <row r="8" spans="1:14" x14ac:dyDescent="0.25">
      <c r="A8" s="88" t="s">
        <v>229</v>
      </c>
      <c r="B8" s="89" t="s">
        <v>190</v>
      </c>
      <c r="C8" s="89" t="s">
        <v>213</v>
      </c>
      <c r="D8" s="89" t="s">
        <v>230</v>
      </c>
      <c r="E8" s="89" t="s">
        <v>231</v>
      </c>
      <c r="F8" s="89" t="s">
        <v>232</v>
      </c>
      <c r="G8" s="89" t="s">
        <v>233</v>
      </c>
      <c r="H8" s="90">
        <v>22282</v>
      </c>
      <c r="I8" s="89" t="s">
        <v>234</v>
      </c>
      <c r="J8" s="89" t="s">
        <v>235</v>
      </c>
      <c r="K8" s="89" t="s">
        <v>198</v>
      </c>
      <c r="L8" s="89" t="s">
        <v>212</v>
      </c>
      <c r="M8" s="94"/>
      <c r="N8" s="91" t="s">
        <v>19</v>
      </c>
    </row>
    <row r="9" spans="1:14" x14ac:dyDescent="0.25">
      <c r="A9" s="88" t="s">
        <v>229</v>
      </c>
      <c r="B9" s="89" t="s">
        <v>190</v>
      </c>
      <c r="C9" s="89" t="s">
        <v>200</v>
      </c>
      <c r="D9" s="89" t="s">
        <v>236</v>
      </c>
      <c r="E9" s="89" t="s">
        <v>237</v>
      </c>
      <c r="F9" s="89"/>
      <c r="G9" s="89" t="s">
        <v>233</v>
      </c>
      <c r="H9" s="90">
        <v>22441</v>
      </c>
      <c r="I9" s="89" t="s">
        <v>238</v>
      </c>
      <c r="J9" s="89" t="s">
        <v>239</v>
      </c>
      <c r="K9" s="89" t="s">
        <v>205</v>
      </c>
      <c r="L9" s="89" t="s">
        <v>212</v>
      </c>
      <c r="M9" s="94"/>
      <c r="N9" s="91" t="s">
        <v>19</v>
      </c>
    </row>
    <row r="10" spans="1:14" x14ac:dyDescent="0.25">
      <c r="A10" s="88" t="s">
        <v>240</v>
      </c>
      <c r="B10" s="89" t="s">
        <v>190</v>
      </c>
      <c r="C10" s="89" t="s">
        <v>213</v>
      </c>
      <c r="D10" s="89" t="s">
        <v>241</v>
      </c>
      <c r="E10" s="89" t="s">
        <v>242</v>
      </c>
      <c r="F10" s="89" t="s">
        <v>243</v>
      </c>
      <c r="G10" s="89" t="s">
        <v>244</v>
      </c>
      <c r="H10" s="90">
        <v>17474</v>
      </c>
      <c r="I10" s="89" t="s">
        <v>245</v>
      </c>
      <c r="J10" s="89" t="s">
        <v>246</v>
      </c>
      <c r="K10" s="89" t="s">
        <v>194</v>
      </c>
      <c r="L10" s="89" t="s">
        <v>212</v>
      </c>
      <c r="M10" s="94"/>
      <c r="N10" s="91" t="s">
        <v>19</v>
      </c>
    </row>
    <row r="11" spans="1:14" x14ac:dyDescent="0.25">
      <c r="A11" s="88" t="s">
        <v>247</v>
      </c>
      <c r="B11" s="89" t="s">
        <v>190</v>
      </c>
      <c r="C11" s="89" t="s">
        <v>213</v>
      </c>
      <c r="D11" s="89" t="s">
        <v>248</v>
      </c>
      <c r="E11" s="89" t="s">
        <v>249</v>
      </c>
      <c r="F11" s="89" t="s">
        <v>250</v>
      </c>
      <c r="G11" s="89" t="s">
        <v>251</v>
      </c>
      <c r="H11" s="90">
        <v>20243</v>
      </c>
      <c r="I11" s="89" t="s">
        <v>252</v>
      </c>
      <c r="J11" s="89" t="s">
        <v>253</v>
      </c>
      <c r="K11" s="89" t="s">
        <v>198</v>
      </c>
      <c r="L11" s="89" t="s">
        <v>212</v>
      </c>
      <c r="M11" s="94"/>
      <c r="N11" s="91" t="s">
        <v>19</v>
      </c>
    </row>
    <row r="12" spans="1:14" x14ac:dyDescent="0.25">
      <c r="A12" s="88" t="s">
        <v>247</v>
      </c>
      <c r="B12" s="89" t="s">
        <v>190</v>
      </c>
      <c r="C12" s="89" t="s">
        <v>200</v>
      </c>
      <c r="D12" s="89" t="s">
        <v>254</v>
      </c>
      <c r="E12" s="89" t="s">
        <v>255</v>
      </c>
      <c r="F12" s="89"/>
      <c r="G12" s="89" t="s">
        <v>256</v>
      </c>
      <c r="H12" s="90">
        <v>19965</v>
      </c>
      <c r="I12" s="89" t="s">
        <v>257</v>
      </c>
      <c r="J12" s="89" t="s">
        <v>258</v>
      </c>
      <c r="K12" s="89" t="s">
        <v>205</v>
      </c>
      <c r="L12" s="89" t="s">
        <v>212</v>
      </c>
      <c r="M12" s="94"/>
      <c r="N12" s="91" t="s">
        <v>19</v>
      </c>
    </row>
    <row r="13" spans="1:14" x14ac:dyDescent="0.25">
      <c r="A13" s="88" t="s">
        <v>259</v>
      </c>
      <c r="B13" s="89" t="s">
        <v>190</v>
      </c>
      <c r="C13" s="89" t="s">
        <v>213</v>
      </c>
      <c r="D13" s="89" t="s">
        <v>260</v>
      </c>
      <c r="E13" s="89" t="s">
        <v>261</v>
      </c>
      <c r="F13" s="89" t="s">
        <v>262</v>
      </c>
      <c r="G13" s="89" t="s">
        <v>263</v>
      </c>
      <c r="H13" s="90">
        <v>21695</v>
      </c>
      <c r="I13" s="89" t="s">
        <v>264</v>
      </c>
      <c r="J13" s="89" t="s">
        <v>265</v>
      </c>
      <c r="K13" s="89" t="s">
        <v>198</v>
      </c>
      <c r="L13" s="89" t="s">
        <v>212</v>
      </c>
      <c r="M13" s="94" t="s">
        <v>266</v>
      </c>
      <c r="N13" s="91" t="s">
        <v>19</v>
      </c>
    </row>
    <row r="14" spans="1:14" x14ac:dyDescent="0.25">
      <c r="A14" s="88" t="s">
        <v>259</v>
      </c>
      <c r="B14" s="89" t="s">
        <v>190</v>
      </c>
      <c r="C14" s="89" t="s">
        <v>213</v>
      </c>
      <c r="D14" s="89" t="s">
        <v>267</v>
      </c>
      <c r="E14" s="89" t="s">
        <v>268</v>
      </c>
      <c r="F14" s="89"/>
      <c r="G14" s="89" t="s">
        <v>269</v>
      </c>
      <c r="H14" s="90">
        <v>18384</v>
      </c>
      <c r="I14" s="89" t="s">
        <v>270</v>
      </c>
      <c r="J14" s="89" t="s">
        <v>271</v>
      </c>
      <c r="K14" s="89" t="s">
        <v>205</v>
      </c>
      <c r="L14" s="89" t="s">
        <v>212</v>
      </c>
      <c r="M14" s="94"/>
      <c r="N14" s="91" t="s">
        <v>19</v>
      </c>
    </row>
    <row r="15" spans="1:14" x14ac:dyDescent="0.25">
      <c r="A15" s="88" t="s">
        <v>272</v>
      </c>
      <c r="B15" s="89" t="s">
        <v>190</v>
      </c>
      <c r="C15" s="89" t="s">
        <v>200</v>
      </c>
      <c r="D15" s="89" t="s">
        <v>273</v>
      </c>
      <c r="E15" s="89" t="s">
        <v>274</v>
      </c>
      <c r="F15" s="89" t="s">
        <v>275</v>
      </c>
      <c r="G15" s="89" t="s">
        <v>276</v>
      </c>
      <c r="H15" s="90">
        <v>17198</v>
      </c>
      <c r="I15" s="89" t="s">
        <v>277</v>
      </c>
      <c r="J15" s="89" t="s">
        <v>278</v>
      </c>
      <c r="K15" s="89" t="s">
        <v>198</v>
      </c>
      <c r="L15" s="89" t="s">
        <v>212</v>
      </c>
      <c r="M15" s="94"/>
      <c r="N15" s="91" t="s">
        <v>19</v>
      </c>
    </row>
    <row r="16" spans="1:14" x14ac:dyDescent="0.25">
      <c r="A16" s="88" t="s">
        <v>272</v>
      </c>
      <c r="B16" s="89" t="s">
        <v>190</v>
      </c>
      <c r="C16" s="89" t="s">
        <v>213</v>
      </c>
      <c r="D16" s="89" t="s">
        <v>273</v>
      </c>
      <c r="E16" s="89" t="s">
        <v>279</v>
      </c>
      <c r="F16" s="89"/>
      <c r="G16" s="89" t="s">
        <v>280</v>
      </c>
      <c r="H16" s="90">
        <v>17476</v>
      </c>
      <c r="I16" s="89" t="s">
        <v>281</v>
      </c>
      <c r="J16" s="89" t="s">
        <v>282</v>
      </c>
      <c r="K16" s="89" t="s">
        <v>205</v>
      </c>
      <c r="L16" s="89" t="s">
        <v>212</v>
      </c>
      <c r="M16" s="94"/>
      <c r="N16" s="91" t="s">
        <v>19</v>
      </c>
    </row>
    <row r="17" spans="1:14" x14ac:dyDescent="0.25">
      <c r="A17" s="88" t="s">
        <v>283</v>
      </c>
      <c r="B17" s="89" t="s">
        <v>190</v>
      </c>
      <c r="C17" s="89" t="s">
        <v>200</v>
      </c>
      <c r="D17" s="89" t="s">
        <v>284</v>
      </c>
      <c r="E17" s="89" t="s">
        <v>237</v>
      </c>
      <c r="F17" s="89" t="s">
        <v>285</v>
      </c>
      <c r="G17" s="89" t="s">
        <v>286</v>
      </c>
      <c r="H17" s="90">
        <v>25578</v>
      </c>
      <c r="I17" s="89" t="s">
        <v>287</v>
      </c>
      <c r="J17" s="89" t="s">
        <v>288</v>
      </c>
      <c r="K17" s="89" t="s">
        <v>198</v>
      </c>
      <c r="L17" s="89" t="s">
        <v>212</v>
      </c>
      <c r="M17" s="94"/>
      <c r="N17" s="91" t="s">
        <v>19</v>
      </c>
    </row>
    <row r="18" spans="1:14" x14ac:dyDescent="0.25">
      <c r="A18" s="88" t="s">
        <v>283</v>
      </c>
      <c r="B18" s="89" t="s">
        <v>190</v>
      </c>
      <c r="C18" s="89" t="s">
        <v>213</v>
      </c>
      <c r="D18" s="89" t="s">
        <v>289</v>
      </c>
      <c r="E18" s="89" t="s">
        <v>225</v>
      </c>
      <c r="F18" s="89"/>
      <c r="G18" s="89" t="s">
        <v>286</v>
      </c>
      <c r="H18" s="90">
        <v>25756</v>
      </c>
      <c r="I18" s="89" t="s">
        <v>290</v>
      </c>
      <c r="J18" s="89" t="s">
        <v>288</v>
      </c>
      <c r="K18" s="89" t="s">
        <v>205</v>
      </c>
      <c r="L18" s="89" t="s">
        <v>212</v>
      </c>
      <c r="M18" s="94"/>
      <c r="N18" s="91" t="s">
        <v>19</v>
      </c>
    </row>
    <row r="19" spans="1:14" x14ac:dyDescent="0.25">
      <c r="A19" s="88" t="s">
        <v>291</v>
      </c>
      <c r="B19" s="89" t="s">
        <v>190</v>
      </c>
      <c r="C19" s="89" t="s">
        <v>213</v>
      </c>
      <c r="D19" s="89" t="s">
        <v>292</v>
      </c>
      <c r="E19" s="89" t="s">
        <v>293</v>
      </c>
      <c r="F19" s="89" t="s">
        <v>294</v>
      </c>
      <c r="G19" s="89" t="s">
        <v>295</v>
      </c>
      <c r="H19" s="90">
        <v>18811</v>
      </c>
      <c r="I19" s="89" t="s">
        <v>296</v>
      </c>
      <c r="J19" s="89" t="s">
        <v>297</v>
      </c>
      <c r="K19" s="89" t="s">
        <v>198</v>
      </c>
      <c r="L19" s="89" t="s">
        <v>212</v>
      </c>
      <c r="M19" s="94"/>
      <c r="N19" s="91" t="s">
        <v>19</v>
      </c>
    </row>
    <row r="20" spans="1:14" x14ac:dyDescent="0.25">
      <c r="A20" s="88" t="s">
        <v>291</v>
      </c>
      <c r="B20" s="89" t="s">
        <v>190</v>
      </c>
      <c r="C20" s="89" t="s">
        <v>200</v>
      </c>
      <c r="D20" s="89" t="s">
        <v>298</v>
      </c>
      <c r="E20" s="89" t="s">
        <v>299</v>
      </c>
      <c r="F20" s="89"/>
      <c r="G20" s="89" t="s">
        <v>295</v>
      </c>
      <c r="H20" s="90">
        <v>13104</v>
      </c>
      <c r="I20" s="89" t="s">
        <v>300</v>
      </c>
      <c r="J20" s="89" t="s">
        <v>297</v>
      </c>
      <c r="K20" s="89" t="s">
        <v>205</v>
      </c>
      <c r="L20" s="89" t="s">
        <v>212</v>
      </c>
      <c r="M20" s="94"/>
      <c r="N20" s="91" t="s">
        <v>19</v>
      </c>
    </row>
    <row r="21" spans="1:14" x14ac:dyDescent="0.25">
      <c r="A21" s="88" t="s">
        <v>301</v>
      </c>
      <c r="B21" s="89" t="s">
        <v>190</v>
      </c>
      <c r="C21" s="89" t="s">
        <v>200</v>
      </c>
      <c r="D21" s="89" t="s">
        <v>302</v>
      </c>
      <c r="E21" s="89" t="s">
        <v>303</v>
      </c>
      <c r="F21" s="89" t="s">
        <v>304</v>
      </c>
      <c r="G21" s="89" t="s">
        <v>305</v>
      </c>
      <c r="H21" s="90">
        <v>12675</v>
      </c>
      <c r="I21" s="89" t="s">
        <v>306</v>
      </c>
      <c r="J21" s="89" t="s">
        <v>307</v>
      </c>
      <c r="K21" s="89" t="s">
        <v>198</v>
      </c>
      <c r="L21" s="89" t="s">
        <v>212</v>
      </c>
      <c r="M21" s="94"/>
      <c r="N21" s="91" t="s">
        <v>19</v>
      </c>
    </row>
    <row r="22" spans="1:14" x14ac:dyDescent="0.25">
      <c r="A22" s="88" t="s">
        <v>301</v>
      </c>
      <c r="B22" s="89" t="s">
        <v>190</v>
      </c>
      <c r="C22" s="89" t="s">
        <v>213</v>
      </c>
      <c r="D22" s="89" t="s">
        <v>302</v>
      </c>
      <c r="E22" s="89" t="s">
        <v>308</v>
      </c>
      <c r="F22" s="89"/>
      <c r="G22" s="89" t="s">
        <v>305</v>
      </c>
      <c r="H22" s="90">
        <v>17297</v>
      </c>
      <c r="I22" s="89" t="s">
        <v>309</v>
      </c>
      <c r="J22" s="89" t="s">
        <v>307</v>
      </c>
      <c r="K22" s="89" t="s">
        <v>205</v>
      </c>
      <c r="L22" s="89" t="s">
        <v>212</v>
      </c>
      <c r="M22" s="94"/>
      <c r="N22" s="91" t="s">
        <v>19</v>
      </c>
    </row>
    <row r="23" spans="1:14" x14ac:dyDescent="0.25">
      <c r="A23" s="88" t="s">
        <v>310</v>
      </c>
      <c r="B23" s="89" t="s">
        <v>190</v>
      </c>
      <c r="C23" s="89" t="s">
        <v>213</v>
      </c>
      <c r="D23" s="89" t="s">
        <v>311</v>
      </c>
      <c r="E23" s="89" t="s">
        <v>312</v>
      </c>
      <c r="F23" s="89" t="s">
        <v>313</v>
      </c>
      <c r="G23" s="89" t="s">
        <v>314</v>
      </c>
      <c r="H23" s="90">
        <v>22776</v>
      </c>
      <c r="I23" s="89" t="s">
        <v>315</v>
      </c>
      <c r="J23" s="89" t="s">
        <v>316</v>
      </c>
      <c r="K23" s="89" t="s">
        <v>198</v>
      </c>
      <c r="L23" s="89" t="s">
        <v>212</v>
      </c>
      <c r="M23" s="94"/>
      <c r="N23" s="91" t="s">
        <v>19</v>
      </c>
    </row>
    <row r="24" spans="1:14" x14ac:dyDescent="0.25">
      <c r="A24" s="88" t="s">
        <v>310</v>
      </c>
      <c r="B24" s="89" t="s">
        <v>190</v>
      </c>
      <c r="C24" s="89" t="s">
        <v>200</v>
      </c>
      <c r="D24" s="89" t="s">
        <v>311</v>
      </c>
      <c r="E24" s="89" t="s">
        <v>317</v>
      </c>
      <c r="F24" s="89"/>
      <c r="G24" s="89" t="s">
        <v>314</v>
      </c>
      <c r="H24" s="90">
        <v>36801</v>
      </c>
      <c r="I24" s="89" t="s">
        <v>318</v>
      </c>
      <c r="J24" s="89" t="s">
        <v>319</v>
      </c>
      <c r="K24" s="89" t="s">
        <v>205</v>
      </c>
      <c r="L24" s="89" t="s">
        <v>212</v>
      </c>
      <c r="M24" s="94"/>
      <c r="N24" s="91" t="s">
        <v>19</v>
      </c>
    </row>
    <row r="25" spans="1:14" x14ac:dyDescent="0.25">
      <c r="A25" s="88" t="s">
        <v>320</v>
      </c>
      <c r="B25" s="89" t="s">
        <v>190</v>
      </c>
      <c r="C25" s="89" t="s">
        <v>200</v>
      </c>
      <c r="D25" s="89" t="s">
        <v>321</v>
      </c>
      <c r="E25" s="89" t="s">
        <v>322</v>
      </c>
      <c r="F25" s="89" t="s">
        <v>323</v>
      </c>
      <c r="G25" s="89" t="s">
        <v>324</v>
      </c>
      <c r="H25" s="90">
        <v>18795</v>
      </c>
      <c r="I25" s="89" t="s">
        <v>325</v>
      </c>
      <c r="J25" s="89" t="s">
        <v>326</v>
      </c>
      <c r="K25" s="89" t="s">
        <v>198</v>
      </c>
      <c r="L25" s="89" t="s">
        <v>199</v>
      </c>
      <c r="M25" s="94"/>
      <c r="N25" s="91" t="s">
        <v>19</v>
      </c>
    </row>
    <row r="26" spans="1:14" x14ac:dyDescent="0.25">
      <c r="A26" s="88" t="s">
        <v>320</v>
      </c>
      <c r="B26" s="89" t="s">
        <v>190</v>
      </c>
      <c r="C26" s="89" t="s">
        <v>213</v>
      </c>
      <c r="D26" s="89" t="s">
        <v>321</v>
      </c>
      <c r="E26" s="89" t="s">
        <v>327</v>
      </c>
      <c r="F26" s="89"/>
      <c r="G26" s="89" t="s">
        <v>324</v>
      </c>
      <c r="H26" s="90">
        <v>17771</v>
      </c>
      <c r="I26" s="89" t="s">
        <v>328</v>
      </c>
      <c r="J26" s="89" t="s">
        <v>326</v>
      </c>
      <c r="K26" s="89" t="s">
        <v>205</v>
      </c>
      <c r="L26" s="89" t="s">
        <v>199</v>
      </c>
      <c r="M26" s="94"/>
      <c r="N26" s="91" t="s">
        <v>19</v>
      </c>
    </row>
    <row r="27" spans="1:14" x14ac:dyDescent="0.25">
      <c r="A27" s="88" t="s">
        <v>329</v>
      </c>
      <c r="B27" s="89" t="s">
        <v>190</v>
      </c>
      <c r="C27" s="89" t="s">
        <v>191</v>
      </c>
      <c r="D27" s="89" t="s">
        <v>330</v>
      </c>
      <c r="E27" s="89" t="s">
        <v>327</v>
      </c>
      <c r="F27" s="89" t="s">
        <v>331</v>
      </c>
      <c r="G27" s="89" t="s">
        <v>324</v>
      </c>
      <c r="H27" s="90">
        <v>19816</v>
      </c>
      <c r="I27" s="89" t="s">
        <v>332</v>
      </c>
      <c r="J27" s="89" t="s">
        <v>333</v>
      </c>
      <c r="K27" s="89" t="s">
        <v>198</v>
      </c>
      <c r="L27" s="89" t="s">
        <v>212</v>
      </c>
      <c r="M27" s="94"/>
      <c r="N27" s="91" t="s">
        <v>19</v>
      </c>
    </row>
    <row r="28" spans="1:14" x14ac:dyDescent="0.25">
      <c r="A28" s="88" t="s">
        <v>329</v>
      </c>
      <c r="B28" s="89" t="s">
        <v>190</v>
      </c>
      <c r="C28" s="89" t="s">
        <v>200</v>
      </c>
      <c r="D28" s="89" t="s">
        <v>334</v>
      </c>
      <c r="E28" s="89" t="s">
        <v>335</v>
      </c>
      <c r="F28" s="89"/>
      <c r="G28" s="89" t="s">
        <v>324</v>
      </c>
      <c r="H28" s="90">
        <v>19751</v>
      </c>
      <c r="I28" s="89" t="s">
        <v>336</v>
      </c>
      <c r="J28" s="89" t="s">
        <v>333</v>
      </c>
      <c r="K28" s="89" t="s">
        <v>205</v>
      </c>
      <c r="L28" s="89" t="s">
        <v>212</v>
      </c>
      <c r="M28" s="94"/>
      <c r="N28" s="91" t="s">
        <v>19</v>
      </c>
    </row>
    <row r="29" spans="1:14" x14ac:dyDescent="0.25">
      <c r="A29" s="88" t="s">
        <v>337</v>
      </c>
      <c r="B29" s="89" t="s">
        <v>190</v>
      </c>
      <c r="C29" s="89" t="s">
        <v>213</v>
      </c>
      <c r="D29" s="89" t="s">
        <v>338</v>
      </c>
      <c r="E29" s="89" t="s">
        <v>339</v>
      </c>
      <c r="F29" s="89" t="s">
        <v>340</v>
      </c>
      <c r="G29" s="89" t="s">
        <v>341</v>
      </c>
      <c r="H29" s="90">
        <v>20949</v>
      </c>
      <c r="I29" s="89" t="s">
        <v>342</v>
      </c>
      <c r="J29" s="89" t="s">
        <v>343</v>
      </c>
      <c r="K29" s="89" t="s">
        <v>198</v>
      </c>
      <c r="L29" s="89" t="s">
        <v>212</v>
      </c>
      <c r="M29" s="94" t="s">
        <v>344</v>
      </c>
      <c r="N29" s="91" t="s">
        <v>19</v>
      </c>
    </row>
    <row r="30" spans="1:14" x14ac:dyDescent="0.25">
      <c r="A30" s="88" t="s">
        <v>337</v>
      </c>
      <c r="B30" s="89" t="s">
        <v>190</v>
      </c>
      <c r="C30" s="89" t="s">
        <v>200</v>
      </c>
      <c r="D30" s="89" t="s">
        <v>345</v>
      </c>
      <c r="E30" s="89" t="s">
        <v>346</v>
      </c>
      <c r="F30" s="89"/>
      <c r="G30" s="89" t="s">
        <v>341</v>
      </c>
      <c r="H30" s="90">
        <v>22314</v>
      </c>
      <c r="I30" s="89" t="s">
        <v>347</v>
      </c>
      <c r="J30" s="89" t="s">
        <v>348</v>
      </c>
      <c r="K30" s="89" t="s">
        <v>205</v>
      </c>
      <c r="L30" s="89" t="s">
        <v>212</v>
      </c>
      <c r="M30" s="94"/>
      <c r="N30" s="91" t="s">
        <v>19</v>
      </c>
    </row>
    <row r="31" spans="1:14" x14ac:dyDescent="0.25">
      <c r="A31" s="92">
        <v>105</v>
      </c>
      <c r="B31" s="93" t="s">
        <v>349</v>
      </c>
      <c r="C31" s="93" t="s">
        <v>191</v>
      </c>
      <c r="D31" s="93" t="s">
        <v>350</v>
      </c>
      <c r="E31" s="93" t="s">
        <v>351</v>
      </c>
      <c r="F31" s="93">
        <v>16</v>
      </c>
      <c r="G31" s="93"/>
      <c r="H31" s="93"/>
      <c r="I31" s="93"/>
      <c r="J31" s="93"/>
      <c r="K31" s="93"/>
      <c r="L31" s="93"/>
      <c r="M31" s="95" t="s">
        <v>352</v>
      </c>
      <c r="N31" s="91" t="s">
        <v>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D106-C36A-4196-BFBE-B0EF36072B94}">
  <dimension ref="B1:J27"/>
  <sheetViews>
    <sheetView workbookViewId="0">
      <selection activeCell="E11" sqref="E11"/>
    </sheetView>
  </sheetViews>
  <sheetFormatPr defaultRowHeight="15" x14ac:dyDescent="0.25"/>
  <cols>
    <col min="1" max="1" width="9.140625" style="25"/>
    <col min="2" max="2" width="16.28515625" style="25" bestFit="1" customWidth="1"/>
    <col min="3" max="3" width="7.140625" style="25" bestFit="1" customWidth="1"/>
    <col min="4" max="4" width="28" style="25" bestFit="1" customWidth="1"/>
    <col min="5" max="5" width="9.140625" style="25"/>
    <col min="6" max="6" width="8.28515625" style="25" bestFit="1" customWidth="1"/>
    <col min="7" max="7" width="14.28515625" style="25" customWidth="1"/>
    <col min="8" max="8" width="9.140625" style="25"/>
    <col min="9" max="9" width="24.42578125" style="25" customWidth="1"/>
    <col min="10" max="10" width="58.140625" style="25" customWidth="1"/>
    <col min="11" max="16384" width="9.140625" style="25"/>
  </cols>
  <sheetData>
    <row r="1" spans="2:10" ht="15.75" thickBot="1" x14ac:dyDescent="0.3"/>
    <row r="2" spans="2:10" ht="15.75" thickBot="1" x14ac:dyDescent="0.3">
      <c r="B2" s="26" t="s">
        <v>80</v>
      </c>
      <c r="C2" s="27"/>
      <c r="D2" s="28" t="s">
        <v>81</v>
      </c>
      <c r="E2" s="72"/>
      <c r="F2" s="73"/>
      <c r="G2" s="44"/>
      <c r="I2" s="74" t="s">
        <v>120</v>
      </c>
      <c r="J2" s="75"/>
    </row>
    <row r="3" spans="2:10" ht="15.75" thickBot="1" x14ac:dyDescent="0.3">
      <c r="B3" s="29" t="s">
        <v>82</v>
      </c>
      <c r="C3" s="36" t="s">
        <v>83</v>
      </c>
      <c r="D3" s="30" t="s">
        <v>84</v>
      </c>
      <c r="E3" s="31"/>
      <c r="F3" s="36" t="s">
        <v>85</v>
      </c>
      <c r="G3" s="30" t="s">
        <v>86</v>
      </c>
      <c r="I3" s="46" t="s">
        <v>121</v>
      </c>
      <c r="J3" s="32" t="s">
        <v>122</v>
      </c>
    </row>
    <row r="4" spans="2:10" ht="26.25" customHeight="1" thickBot="1" x14ac:dyDescent="0.3">
      <c r="B4" s="33">
        <v>45757</v>
      </c>
      <c r="C4" s="30"/>
      <c r="D4" s="30"/>
      <c r="E4" s="30"/>
      <c r="F4" s="30"/>
      <c r="G4" s="30" t="s">
        <v>87</v>
      </c>
      <c r="I4" s="46" t="s">
        <v>123</v>
      </c>
      <c r="J4" s="32" t="s">
        <v>124</v>
      </c>
    </row>
    <row r="5" spans="2:10" ht="26.25" customHeight="1" thickBot="1" x14ac:dyDescent="0.3">
      <c r="B5" s="33">
        <v>45758</v>
      </c>
      <c r="C5" s="30"/>
      <c r="D5" s="30"/>
      <c r="E5" s="30"/>
      <c r="F5" s="30" t="s">
        <v>88</v>
      </c>
      <c r="G5" s="30" t="s">
        <v>87</v>
      </c>
      <c r="I5" s="46" t="s">
        <v>100</v>
      </c>
      <c r="J5" s="32" t="s">
        <v>125</v>
      </c>
    </row>
    <row r="6" spans="2:10" ht="15.75" thickBot="1" x14ac:dyDescent="0.3">
      <c r="B6" s="29"/>
      <c r="C6" s="30"/>
      <c r="D6" s="34" t="s">
        <v>89</v>
      </c>
      <c r="E6" s="34"/>
      <c r="F6" s="34" t="s">
        <v>90</v>
      </c>
      <c r="G6" s="34" t="s">
        <v>89</v>
      </c>
      <c r="I6" s="46" t="s">
        <v>126</v>
      </c>
      <c r="J6" s="32" t="s">
        <v>127</v>
      </c>
    </row>
    <row r="7" spans="2:10" ht="15.75" thickBot="1" x14ac:dyDescent="0.3">
      <c r="B7" s="29"/>
      <c r="C7" s="30" t="s">
        <v>91</v>
      </c>
      <c r="D7" s="30" t="s">
        <v>92</v>
      </c>
      <c r="E7" s="31"/>
      <c r="F7" s="30"/>
      <c r="G7" s="31"/>
      <c r="I7" s="46" t="s">
        <v>128</v>
      </c>
      <c r="J7" s="32" t="s">
        <v>129</v>
      </c>
    </row>
    <row r="8" spans="2:10" ht="15.75" thickBot="1" x14ac:dyDescent="0.3">
      <c r="B8" s="35"/>
      <c r="C8" s="30"/>
      <c r="D8" s="30"/>
      <c r="E8" s="30"/>
      <c r="F8" s="30" t="s">
        <v>93</v>
      </c>
      <c r="G8" s="30" t="s">
        <v>94</v>
      </c>
      <c r="I8" s="46" t="s">
        <v>130</v>
      </c>
      <c r="J8" s="32" t="s">
        <v>131</v>
      </c>
    </row>
    <row r="9" spans="2:10" ht="24.75" customHeight="1" thickBot="1" x14ac:dyDescent="0.3">
      <c r="B9" s="29"/>
      <c r="C9" s="36"/>
      <c r="D9" s="37" t="s">
        <v>95</v>
      </c>
      <c r="E9" s="37"/>
      <c r="F9" s="36"/>
      <c r="G9" s="36" t="s">
        <v>96</v>
      </c>
      <c r="I9" s="46" t="s">
        <v>119</v>
      </c>
      <c r="J9" s="32" t="s">
        <v>132</v>
      </c>
    </row>
    <row r="10" spans="2:10" ht="26.25" customHeight="1" thickBot="1" x14ac:dyDescent="0.3">
      <c r="B10" s="33">
        <v>45759</v>
      </c>
      <c r="C10" s="30"/>
      <c r="D10" s="30"/>
      <c r="E10" s="30"/>
      <c r="F10" s="30" t="s">
        <v>97</v>
      </c>
      <c r="G10" s="45" t="s">
        <v>98</v>
      </c>
      <c r="I10" s="46" t="s">
        <v>133</v>
      </c>
      <c r="J10" s="32" t="s">
        <v>134</v>
      </c>
    </row>
    <row r="11" spans="2:10" ht="15.75" thickBot="1" x14ac:dyDescent="0.3">
      <c r="B11" s="29"/>
      <c r="C11" s="30" t="s">
        <v>99</v>
      </c>
      <c r="D11" s="30" t="s">
        <v>100</v>
      </c>
      <c r="E11" s="30"/>
      <c r="F11" s="30" t="s">
        <v>91</v>
      </c>
      <c r="G11" s="30" t="s">
        <v>100</v>
      </c>
    </row>
    <row r="12" spans="2:10" ht="15.75" thickBot="1" x14ac:dyDescent="0.3">
      <c r="B12" s="29"/>
      <c r="C12" s="30" t="s">
        <v>101</v>
      </c>
      <c r="D12" s="30" t="s">
        <v>102</v>
      </c>
      <c r="E12" s="30"/>
      <c r="F12" s="30" t="s">
        <v>93</v>
      </c>
      <c r="G12" s="30" t="s">
        <v>102</v>
      </c>
    </row>
    <row r="13" spans="2:10" ht="15.75" thickBot="1" x14ac:dyDescent="0.3">
      <c r="B13" s="29"/>
      <c r="C13" s="30"/>
      <c r="D13" s="30"/>
      <c r="E13" s="30"/>
      <c r="F13" s="30"/>
      <c r="G13" s="30"/>
    </row>
    <row r="14" spans="2:10" ht="15.75" thickBot="1" x14ac:dyDescent="0.3">
      <c r="B14" s="38">
        <v>45760</v>
      </c>
      <c r="C14" s="30" t="s">
        <v>103</v>
      </c>
      <c r="D14" s="30" t="s">
        <v>104</v>
      </c>
      <c r="E14" s="30"/>
      <c r="F14" s="30" t="s">
        <v>90</v>
      </c>
      <c r="G14" s="30" t="s">
        <v>104</v>
      </c>
    </row>
    <row r="15" spans="2:10" ht="15.75" thickBot="1" x14ac:dyDescent="0.3">
      <c r="B15" s="29"/>
      <c r="C15" s="30"/>
      <c r="D15" s="30"/>
      <c r="E15" s="30"/>
      <c r="F15" s="30"/>
      <c r="G15" s="30"/>
    </row>
    <row r="16" spans="2:10" ht="15.75" thickBot="1" x14ac:dyDescent="0.3">
      <c r="B16" s="40">
        <v>45761</v>
      </c>
      <c r="C16" s="30" t="s">
        <v>103</v>
      </c>
      <c r="D16" s="30" t="s">
        <v>105</v>
      </c>
      <c r="E16" s="30"/>
      <c r="F16" s="30" t="s">
        <v>88</v>
      </c>
      <c r="G16" s="30" t="s">
        <v>106</v>
      </c>
    </row>
    <row r="17" spans="2:7" ht="15.75" thickBot="1" x14ac:dyDescent="0.3">
      <c r="B17" s="39"/>
      <c r="C17" s="30" t="s">
        <v>107</v>
      </c>
      <c r="D17" s="36" t="s">
        <v>108</v>
      </c>
      <c r="E17" s="30"/>
      <c r="F17" s="30"/>
      <c r="G17" s="30"/>
    </row>
    <row r="18" spans="2:7" ht="15.75" thickBot="1" x14ac:dyDescent="0.3">
      <c r="B18" s="40">
        <v>45762</v>
      </c>
      <c r="C18" s="30"/>
      <c r="D18" s="30"/>
      <c r="E18" s="30"/>
      <c r="F18" s="30" t="s">
        <v>109</v>
      </c>
      <c r="G18" s="36" t="s">
        <v>110</v>
      </c>
    </row>
    <row r="19" spans="2:7" ht="15.75" thickBot="1" x14ac:dyDescent="0.3">
      <c r="B19" s="41"/>
      <c r="C19" s="30" t="s">
        <v>88</v>
      </c>
      <c r="D19" s="30" t="s">
        <v>111</v>
      </c>
      <c r="E19" s="30"/>
      <c r="F19" s="30" t="s">
        <v>112</v>
      </c>
      <c r="G19" s="30" t="s">
        <v>111</v>
      </c>
    </row>
    <row r="20" spans="2:7" ht="15.75" thickBot="1" x14ac:dyDescent="0.3">
      <c r="B20" s="29"/>
      <c r="C20" s="30" t="s">
        <v>113</v>
      </c>
      <c r="D20" s="30" t="s">
        <v>114</v>
      </c>
      <c r="E20" s="42"/>
      <c r="F20" s="42"/>
      <c r="G20" s="42"/>
    </row>
    <row r="21" spans="2:7" ht="15.75" thickBot="1" x14ac:dyDescent="0.3">
      <c r="B21" s="33">
        <v>45763</v>
      </c>
      <c r="C21" s="30"/>
      <c r="D21" s="30"/>
      <c r="E21" s="30"/>
      <c r="F21" s="30" t="s">
        <v>103</v>
      </c>
      <c r="G21" s="30" t="s">
        <v>115</v>
      </c>
    </row>
    <row r="22" spans="2:7" ht="15.75" thickBot="1" x14ac:dyDescent="0.3">
      <c r="B22" s="29"/>
      <c r="C22" s="30" t="s">
        <v>116</v>
      </c>
      <c r="D22" s="30" t="s">
        <v>117</v>
      </c>
      <c r="E22" s="42"/>
      <c r="F22" s="30" t="s">
        <v>107</v>
      </c>
      <c r="G22" s="30" t="s">
        <v>117</v>
      </c>
    </row>
    <row r="23" spans="2:7" ht="15.75" thickBot="1" x14ac:dyDescent="0.3">
      <c r="B23" s="29"/>
      <c r="C23" s="30"/>
      <c r="D23" s="30"/>
      <c r="E23" s="42"/>
      <c r="F23" s="30"/>
      <c r="G23" s="30"/>
    </row>
    <row r="24" spans="2:7" ht="15.75" thickBot="1" x14ac:dyDescent="0.3">
      <c r="B24" s="29"/>
      <c r="C24" s="30" t="s">
        <v>118</v>
      </c>
      <c r="D24" s="30" t="s">
        <v>119</v>
      </c>
      <c r="E24" s="30"/>
      <c r="F24" s="30"/>
      <c r="G24" s="30"/>
    </row>
    <row r="25" spans="2:7" ht="15.75" thickBot="1" x14ac:dyDescent="0.3">
      <c r="B25" s="40">
        <v>45764</v>
      </c>
      <c r="C25" s="43"/>
      <c r="D25" s="43"/>
      <c r="E25" s="43"/>
      <c r="F25" s="43"/>
      <c r="G25" s="43"/>
    </row>
    <row r="26" spans="2:7" ht="15.75" thickBot="1" x14ac:dyDescent="0.3">
      <c r="B26" s="29"/>
      <c r="C26" s="43"/>
      <c r="D26" s="43"/>
      <c r="E26" s="43"/>
      <c r="F26" s="43"/>
      <c r="G26" s="43"/>
    </row>
    <row r="27" spans="2:7" ht="15.75" thickBot="1" x14ac:dyDescent="0.3">
      <c r="B27" s="33">
        <v>45765</v>
      </c>
      <c r="C27" s="43"/>
      <c r="D27" s="43" t="s">
        <v>119</v>
      </c>
      <c r="E27" s="43"/>
      <c r="F27" s="43"/>
      <c r="G27" s="43"/>
    </row>
  </sheetData>
  <mergeCells count="2">
    <mergeCell ref="E2:F2"/>
    <mergeCell ref="I2: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853E-EFFA-423F-98EC-5AAD7A19D972}">
  <dimension ref="B1:H31"/>
  <sheetViews>
    <sheetView workbookViewId="0">
      <selection activeCell="L26" sqref="L26"/>
    </sheetView>
  </sheetViews>
  <sheetFormatPr defaultRowHeight="15" x14ac:dyDescent="0.25"/>
  <cols>
    <col min="3" max="3" width="10.5703125" customWidth="1"/>
    <col min="4" max="4" width="27.5703125" customWidth="1"/>
  </cols>
  <sheetData>
    <row r="1" spans="2:8" ht="15.75" thickBot="1" x14ac:dyDescent="0.3"/>
    <row r="2" spans="2:8" x14ac:dyDescent="0.25">
      <c r="C2" s="20" t="s">
        <v>62</v>
      </c>
      <c r="D2" s="17">
        <v>307422</v>
      </c>
    </row>
    <row r="3" spans="2:8" x14ac:dyDescent="0.25">
      <c r="C3" s="21" t="s">
        <v>63</v>
      </c>
      <c r="D3" s="18" t="s">
        <v>19</v>
      </c>
    </row>
    <row r="4" spans="2:8" x14ac:dyDescent="0.25">
      <c r="C4" s="21" t="s">
        <v>18</v>
      </c>
      <c r="D4" s="18">
        <v>28</v>
      </c>
    </row>
    <row r="5" spans="2:8" ht="15.75" thickBot="1" x14ac:dyDescent="0.3">
      <c r="C5" s="22" t="s">
        <v>64</v>
      </c>
      <c r="D5" s="19">
        <v>442</v>
      </c>
      <c r="E5" s="23" t="s">
        <v>65</v>
      </c>
    </row>
    <row r="7" spans="2:8" x14ac:dyDescent="0.25">
      <c r="C7" s="10" t="s">
        <v>41</v>
      </c>
      <c r="D7" s="10" t="s">
        <v>42</v>
      </c>
      <c r="E7" s="10" t="s">
        <v>43</v>
      </c>
      <c r="F7" s="10" t="s">
        <v>44</v>
      </c>
      <c r="G7" s="10" t="s">
        <v>45</v>
      </c>
      <c r="H7" s="10" t="s">
        <v>46</v>
      </c>
    </row>
    <row r="8" spans="2:8" x14ac:dyDescent="0.25">
      <c r="B8" s="14" t="s">
        <v>47</v>
      </c>
      <c r="C8" s="12">
        <v>45757</v>
      </c>
      <c r="D8" s="16" t="s">
        <v>33</v>
      </c>
      <c r="E8" s="11"/>
      <c r="F8" s="11">
        <v>680</v>
      </c>
      <c r="G8" s="11">
        <v>50</v>
      </c>
      <c r="H8" s="11" t="s">
        <v>159</v>
      </c>
    </row>
    <row r="9" spans="2:8" x14ac:dyDescent="0.25">
      <c r="B9" s="15"/>
      <c r="C9" s="12">
        <v>45757</v>
      </c>
      <c r="D9" s="16" t="s">
        <v>57</v>
      </c>
      <c r="E9" s="11">
        <v>1.9</v>
      </c>
      <c r="F9" s="11"/>
      <c r="G9" s="11"/>
      <c r="H9" s="11" t="s">
        <v>159</v>
      </c>
    </row>
    <row r="10" spans="2:8" x14ac:dyDescent="0.25">
      <c r="B10" s="15"/>
      <c r="C10" s="12">
        <v>45757</v>
      </c>
      <c r="D10" s="16" t="s">
        <v>158</v>
      </c>
      <c r="E10" s="11"/>
      <c r="F10" s="47">
        <v>350</v>
      </c>
      <c r="G10" s="47">
        <v>20</v>
      </c>
      <c r="H10" s="11" t="s">
        <v>160</v>
      </c>
    </row>
    <row r="11" spans="2:8" x14ac:dyDescent="0.25">
      <c r="B11" s="14" t="s">
        <v>48</v>
      </c>
      <c r="C11" s="12">
        <v>45758</v>
      </c>
      <c r="D11" s="16" t="s">
        <v>33</v>
      </c>
      <c r="E11" s="11"/>
      <c r="F11" s="11">
        <v>680</v>
      </c>
      <c r="G11" s="11">
        <v>50</v>
      </c>
      <c r="H11" s="11" t="s">
        <v>159</v>
      </c>
    </row>
    <row r="12" spans="2:8" x14ac:dyDescent="0.25">
      <c r="B12" s="15"/>
      <c r="C12" s="12">
        <v>45758</v>
      </c>
      <c r="D12" s="16" t="s">
        <v>58</v>
      </c>
      <c r="E12" s="11">
        <v>22</v>
      </c>
      <c r="F12" s="11"/>
      <c r="G12" s="11"/>
      <c r="H12" s="11" t="s">
        <v>159</v>
      </c>
    </row>
    <row r="13" spans="2:8" x14ac:dyDescent="0.25">
      <c r="B13" s="14" t="s">
        <v>49</v>
      </c>
      <c r="C13" s="12">
        <v>45759</v>
      </c>
      <c r="D13" s="16" t="s">
        <v>33</v>
      </c>
      <c r="E13" s="11"/>
      <c r="F13" s="11">
        <v>680</v>
      </c>
      <c r="G13" s="11">
        <v>50</v>
      </c>
      <c r="H13" s="11" t="s">
        <v>159</v>
      </c>
    </row>
    <row r="14" spans="2:8" x14ac:dyDescent="0.25">
      <c r="B14" s="15"/>
      <c r="C14" s="12">
        <v>45759</v>
      </c>
      <c r="D14" s="16" t="s">
        <v>59</v>
      </c>
      <c r="E14" s="11"/>
      <c r="F14" s="11">
        <v>190</v>
      </c>
      <c r="G14" s="11">
        <v>20</v>
      </c>
      <c r="H14" s="11" t="s">
        <v>160</v>
      </c>
    </row>
    <row r="15" spans="2:8" x14ac:dyDescent="0.25">
      <c r="B15" s="14" t="s">
        <v>50</v>
      </c>
      <c r="C15" s="12">
        <v>45760</v>
      </c>
      <c r="D15" s="16" t="s">
        <v>33</v>
      </c>
      <c r="E15" s="11"/>
      <c r="F15" s="11">
        <v>680</v>
      </c>
      <c r="G15" s="11">
        <v>50</v>
      </c>
      <c r="H15" s="11" t="s">
        <v>159</v>
      </c>
    </row>
    <row r="16" spans="2:8" x14ac:dyDescent="0.25">
      <c r="B16" s="15"/>
      <c r="C16" s="12">
        <v>45760</v>
      </c>
      <c r="D16" s="16" t="s">
        <v>60</v>
      </c>
      <c r="E16" s="11"/>
      <c r="F16" s="47">
        <v>120</v>
      </c>
      <c r="G16" s="47">
        <v>20</v>
      </c>
      <c r="H16" s="11" t="s">
        <v>160</v>
      </c>
    </row>
    <row r="17" spans="2:8" x14ac:dyDescent="0.25">
      <c r="B17" s="14" t="s">
        <v>51</v>
      </c>
      <c r="C17" s="12">
        <v>45761</v>
      </c>
      <c r="D17" s="16" t="s">
        <v>33</v>
      </c>
      <c r="E17" s="11"/>
      <c r="F17" s="11">
        <v>680</v>
      </c>
      <c r="G17" s="11">
        <v>50</v>
      </c>
      <c r="H17" s="11" t="s">
        <v>159</v>
      </c>
    </row>
    <row r="18" spans="2:8" x14ac:dyDescent="0.25">
      <c r="B18" s="14"/>
      <c r="C18" s="12">
        <v>45761</v>
      </c>
      <c r="D18" s="16" t="s">
        <v>137</v>
      </c>
      <c r="E18" s="11"/>
      <c r="F18" s="11">
        <v>150</v>
      </c>
      <c r="G18" s="11">
        <v>10</v>
      </c>
      <c r="H18" s="11" t="s">
        <v>160</v>
      </c>
    </row>
    <row r="19" spans="2:8" x14ac:dyDescent="0.25">
      <c r="B19" s="15"/>
      <c r="C19" s="12">
        <v>45761</v>
      </c>
      <c r="D19" s="16" t="s">
        <v>61</v>
      </c>
      <c r="E19" s="11">
        <v>16</v>
      </c>
      <c r="F19" s="11"/>
      <c r="G19" s="11"/>
      <c r="H19" s="11" t="s">
        <v>159</v>
      </c>
    </row>
    <row r="20" spans="2:8" x14ac:dyDescent="0.25">
      <c r="B20" s="14" t="s">
        <v>52</v>
      </c>
      <c r="C20" s="12">
        <v>45762</v>
      </c>
      <c r="D20" s="16" t="s">
        <v>33</v>
      </c>
      <c r="E20" s="11"/>
      <c r="F20" s="11">
        <v>850</v>
      </c>
      <c r="G20" s="11">
        <v>50</v>
      </c>
      <c r="H20" s="11" t="s">
        <v>159</v>
      </c>
    </row>
    <row r="21" spans="2:8" x14ac:dyDescent="0.25">
      <c r="B21" s="14" t="s">
        <v>53</v>
      </c>
      <c r="C21" s="12">
        <v>45763</v>
      </c>
      <c r="D21" s="16" t="s">
        <v>33</v>
      </c>
      <c r="E21" s="11"/>
      <c r="F21" s="11">
        <v>850</v>
      </c>
      <c r="G21" s="11">
        <v>50</v>
      </c>
      <c r="H21" s="11" t="s">
        <v>159</v>
      </c>
    </row>
    <row r="22" spans="2:8" x14ac:dyDescent="0.25">
      <c r="B22" s="14" t="s">
        <v>47</v>
      </c>
      <c r="C22" s="12">
        <v>45764</v>
      </c>
      <c r="D22" s="16" t="s">
        <v>33</v>
      </c>
      <c r="E22" s="11"/>
      <c r="F22" s="11">
        <v>850</v>
      </c>
      <c r="G22" s="11">
        <v>50</v>
      </c>
      <c r="H22" s="11" t="s">
        <v>159</v>
      </c>
    </row>
    <row r="23" spans="2:8" x14ac:dyDescent="0.25">
      <c r="B23" s="15"/>
      <c r="C23" s="12">
        <v>45764</v>
      </c>
      <c r="D23" s="16" t="s">
        <v>32</v>
      </c>
      <c r="E23" s="11"/>
      <c r="F23" s="11">
        <v>280</v>
      </c>
      <c r="G23" s="11">
        <v>10</v>
      </c>
      <c r="H23" s="11" t="s">
        <v>160</v>
      </c>
    </row>
    <row r="24" spans="2:8" x14ac:dyDescent="0.25">
      <c r="B24" s="14" t="s">
        <v>54</v>
      </c>
      <c r="C24" s="12">
        <v>45765</v>
      </c>
      <c r="D24" s="16" t="s">
        <v>33</v>
      </c>
      <c r="E24" s="11"/>
      <c r="F24" s="11">
        <v>850</v>
      </c>
      <c r="G24" s="11">
        <v>50</v>
      </c>
      <c r="H24" s="11" t="s">
        <v>159</v>
      </c>
    </row>
    <row r="25" spans="2:8" x14ac:dyDescent="0.25">
      <c r="C25" s="13" t="s">
        <v>55</v>
      </c>
      <c r="D25" s="16" t="s">
        <v>56</v>
      </c>
      <c r="E25" s="11">
        <v>2</v>
      </c>
      <c r="F25" s="11"/>
      <c r="G25" s="11"/>
      <c r="H25" s="11" t="s">
        <v>159</v>
      </c>
    </row>
    <row r="26" spans="2:8" x14ac:dyDescent="0.25">
      <c r="C26" s="13" t="s">
        <v>55</v>
      </c>
      <c r="D26" s="16" t="s">
        <v>353</v>
      </c>
      <c r="E26" s="11">
        <v>8</v>
      </c>
      <c r="F26" s="11"/>
      <c r="G26" s="11"/>
      <c r="H26" s="11" t="s">
        <v>354</v>
      </c>
    </row>
    <row r="27" spans="2:8" x14ac:dyDescent="0.25">
      <c r="C27" s="13" t="s">
        <v>55</v>
      </c>
      <c r="D27" s="16" t="s">
        <v>66</v>
      </c>
      <c r="E27" s="11">
        <v>72</v>
      </c>
      <c r="F27" s="11"/>
      <c r="G27" s="11"/>
      <c r="H27" s="11" t="s">
        <v>160</v>
      </c>
    </row>
    <row r="28" spans="2:8" x14ac:dyDescent="0.25">
      <c r="E28">
        <f>SUM(E8:E27)</f>
        <v>121.9</v>
      </c>
      <c r="F28">
        <f>SUM(F8:F27)</f>
        <v>7890</v>
      </c>
      <c r="G28">
        <f>SUM(G8:G27)</f>
        <v>530</v>
      </c>
    </row>
    <row r="30" spans="2:8" x14ac:dyDescent="0.25">
      <c r="D30" s="48" t="s">
        <v>136</v>
      </c>
      <c r="E30">
        <f>(E28*D4)+F28+G28</f>
        <v>11833.2</v>
      </c>
    </row>
    <row r="31" spans="2:8" x14ac:dyDescent="0.25">
      <c r="D31" t="s">
        <v>135</v>
      </c>
      <c r="E31">
        <f>E30/D4</f>
        <v>422.61428571428576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310A4-253D-4261-9071-F2423FDF717E}">
  <dimension ref="B1:L17"/>
  <sheetViews>
    <sheetView workbookViewId="0">
      <selection activeCell="G22" sqref="G22"/>
    </sheetView>
  </sheetViews>
  <sheetFormatPr defaultRowHeight="15" x14ac:dyDescent="0.25"/>
  <cols>
    <col min="2" max="2" width="11.5703125" customWidth="1"/>
    <col min="3" max="3" width="9.5703125" bestFit="1" customWidth="1"/>
    <col min="4" max="4" width="23.85546875" bestFit="1" customWidth="1"/>
    <col min="8" max="8" width="19.28515625" customWidth="1"/>
    <col min="11" max="11" width="23" customWidth="1"/>
  </cols>
  <sheetData>
    <row r="1" spans="2:12" ht="15.75" thickBot="1" x14ac:dyDescent="0.3"/>
    <row r="2" spans="2:12" x14ac:dyDescent="0.25">
      <c r="C2" s="20" t="s">
        <v>62</v>
      </c>
      <c r="D2" s="17">
        <v>307422</v>
      </c>
    </row>
    <row r="3" spans="2:12" x14ac:dyDescent="0.25">
      <c r="C3" s="21" t="s">
        <v>63</v>
      </c>
      <c r="D3" s="18" t="s">
        <v>19</v>
      </c>
    </row>
    <row r="4" spans="2:12" x14ac:dyDescent="0.25">
      <c r="C4" s="21" t="s">
        <v>18</v>
      </c>
      <c r="D4" s="18">
        <v>28</v>
      </c>
    </row>
    <row r="5" spans="2:12" ht="15.75" thickBot="1" x14ac:dyDescent="0.3">
      <c r="C5" s="22" t="s">
        <v>64</v>
      </c>
      <c r="D5" s="19">
        <v>442</v>
      </c>
      <c r="E5" s="23" t="s">
        <v>65</v>
      </c>
    </row>
    <row r="6" spans="2:12" x14ac:dyDescent="0.25">
      <c r="K6" s="76" t="s">
        <v>172</v>
      </c>
      <c r="L6" s="77"/>
    </row>
    <row r="7" spans="2:12" x14ac:dyDescent="0.25">
      <c r="C7" s="10" t="s">
        <v>41</v>
      </c>
      <c r="D7" s="10" t="s">
        <v>42</v>
      </c>
      <c r="E7" s="10" t="s">
        <v>162</v>
      </c>
      <c r="F7" s="10" t="s">
        <v>163</v>
      </c>
      <c r="G7" s="10" t="s">
        <v>164</v>
      </c>
      <c r="H7" s="10" t="s">
        <v>46</v>
      </c>
      <c r="K7" s="65" t="s">
        <v>42</v>
      </c>
      <c r="L7" s="66" t="s">
        <v>45</v>
      </c>
    </row>
    <row r="8" spans="2:12" x14ac:dyDescent="0.25">
      <c r="B8" s="64" t="s">
        <v>169</v>
      </c>
      <c r="C8" s="12">
        <v>45757</v>
      </c>
      <c r="D8" s="11" t="s">
        <v>158</v>
      </c>
      <c r="E8" s="57">
        <v>350</v>
      </c>
      <c r="F8" s="47"/>
      <c r="G8" s="47"/>
      <c r="H8" s="11" t="s">
        <v>160</v>
      </c>
      <c r="K8" s="67" t="s">
        <v>33</v>
      </c>
      <c r="L8" s="68">
        <f>50*9</f>
        <v>450</v>
      </c>
    </row>
    <row r="9" spans="2:12" x14ac:dyDescent="0.25">
      <c r="B9" s="64" t="s">
        <v>171</v>
      </c>
      <c r="C9" s="12">
        <v>45759</v>
      </c>
      <c r="D9" s="11" t="s">
        <v>59</v>
      </c>
      <c r="E9" s="57">
        <v>190</v>
      </c>
      <c r="F9" s="11"/>
      <c r="G9" s="11"/>
      <c r="H9" s="11" t="s">
        <v>160</v>
      </c>
      <c r="K9" s="67" t="s">
        <v>158</v>
      </c>
      <c r="L9" s="69">
        <v>20</v>
      </c>
    </row>
    <row r="10" spans="2:12" x14ac:dyDescent="0.25">
      <c r="B10" s="64" t="s">
        <v>170</v>
      </c>
      <c r="C10" s="12">
        <v>45760</v>
      </c>
      <c r="D10" s="11" t="s">
        <v>60</v>
      </c>
      <c r="E10" s="57">
        <v>120</v>
      </c>
      <c r="F10" s="47"/>
      <c r="G10" s="47"/>
      <c r="H10" s="11" t="s">
        <v>160</v>
      </c>
      <c r="K10" s="67" t="s">
        <v>59</v>
      </c>
      <c r="L10" s="68">
        <v>20</v>
      </c>
    </row>
    <row r="11" spans="2:12" x14ac:dyDescent="0.25">
      <c r="B11" s="64" t="s">
        <v>168</v>
      </c>
      <c r="C11" s="12">
        <v>45761</v>
      </c>
      <c r="D11" s="11" t="s">
        <v>137</v>
      </c>
      <c r="E11" s="57">
        <v>150</v>
      </c>
      <c r="F11" s="11"/>
      <c r="G11" s="11"/>
      <c r="H11" s="11" t="s">
        <v>160</v>
      </c>
      <c r="K11" s="67" t="s">
        <v>60</v>
      </c>
      <c r="L11" s="69">
        <v>20</v>
      </c>
    </row>
    <row r="12" spans="2:12" x14ac:dyDescent="0.25">
      <c r="B12" s="64" t="s">
        <v>169</v>
      </c>
      <c r="C12" s="12">
        <v>45764</v>
      </c>
      <c r="D12" s="11" t="s">
        <v>32</v>
      </c>
      <c r="E12" s="57">
        <v>280</v>
      </c>
      <c r="F12" s="11"/>
      <c r="G12" s="11"/>
      <c r="H12" s="11" t="s">
        <v>160</v>
      </c>
      <c r="K12" s="67" t="s">
        <v>137</v>
      </c>
      <c r="L12" s="68">
        <v>10</v>
      </c>
    </row>
    <row r="13" spans="2:12" ht="15.75" thickBot="1" x14ac:dyDescent="0.3">
      <c r="B13" s="78" t="s">
        <v>55</v>
      </c>
      <c r="C13" s="79"/>
      <c r="D13" s="11" t="s">
        <v>66</v>
      </c>
      <c r="E13" s="57">
        <v>2088</v>
      </c>
      <c r="F13" s="11"/>
      <c r="G13" s="11"/>
      <c r="H13" s="11" t="s">
        <v>160</v>
      </c>
      <c r="K13" s="70" t="s">
        <v>32</v>
      </c>
      <c r="L13" s="71">
        <v>10</v>
      </c>
    </row>
    <row r="14" spans="2:12" x14ac:dyDescent="0.25">
      <c r="B14" s="78" t="s">
        <v>55</v>
      </c>
      <c r="C14" s="79"/>
      <c r="D14" s="56" t="s">
        <v>161</v>
      </c>
      <c r="E14" s="58">
        <v>530</v>
      </c>
      <c r="F14" s="56"/>
      <c r="G14" s="11"/>
      <c r="H14" s="56" t="s">
        <v>160</v>
      </c>
    </row>
    <row r="15" spans="2:12" x14ac:dyDescent="0.25">
      <c r="B15" s="80" t="s">
        <v>55</v>
      </c>
      <c r="C15" s="80"/>
      <c r="D15" s="62" t="s">
        <v>165</v>
      </c>
      <c r="E15" s="60">
        <f>189*9</f>
        <v>1701</v>
      </c>
    </row>
    <row r="16" spans="2:12" x14ac:dyDescent="0.25">
      <c r="B16" s="80" t="s">
        <v>55</v>
      </c>
      <c r="C16" s="80"/>
      <c r="D16" s="62" t="s">
        <v>166</v>
      </c>
      <c r="E16" s="59">
        <v>200</v>
      </c>
    </row>
    <row r="17" spans="2:5" x14ac:dyDescent="0.25">
      <c r="B17" s="80" t="s">
        <v>55</v>
      </c>
      <c r="C17" s="80"/>
      <c r="D17" s="63" t="s">
        <v>167</v>
      </c>
      <c r="E17" s="61">
        <f>SUM(E8:E16)</f>
        <v>5609</v>
      </c>
    </row>
  </sheetData>
  <mergeCells count="6">
    <mergeCell ref="B17:C17"/>
    <mergeCell ref="K6:L6"/>
    <mergeCell ref="B13:C13"/>
    <mergeCell ref="B14:C14"/>
    <mergeCell ref="B15:C15"/>
    <mergeCell ref="B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Operation </vt:lpstr>
      <vt:lpstr>RL</vt:lpstr>
      <vt:lpstr>Docking</vt:lpstr>
      <vt:lpstr>Costing</vt:lpstr>
      <vt:lpstr>Budget for Guide </vt:lpstr>
      <vt:lpstr>Docking!Print_Area</vt:lpstr>
      <vt:lpstr>'Operation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Matan Choron</dc:creator>
  <cp:lastModifiedBy>Matan Choron</cp:lastModifiedBy>
  <cp:lastPrinted>2025-01-30T10:02:17Z</cp:lastPrinted>
  <dcterms:created xsi:type="dcterms:W3CDTF">2025-01-26T09:22:43Z</dcterms:created>
  <dcterms:modified xsi:type="dcterms:W3CDTF">2025-04-06T10:41:32Z</dcterms:modified>
</cp:coreProperties>
</file>