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F:\GORDON\Agents\2025 River CRZs\Open Groups\250514_VMOM_Rhine Wonders_BSL-AMS_FC\Operations\"/>
    </mc:Choice>
  </mc:AlternateContent>
  <xr:revisionPtr revIDLastSave="0" documentId="13_ncr:1_{50B6F3E2-D06A-4CFE-A779-0A1050A991C8}" xr6:coauthVersionLast="36" xr6:coauthVersionMax="36" xr10:uidLastSave="{00000000-0000-0000-0000-000000000000}"/>
  <bookViews>
    <workbookView xWindow="0" yWindow="0" windowWidth="28800" windowHeight="11628" activeTab="2" xr2:uid="{00000000-000D-0000-FFFF-FFFF00000000}"/>
  </bookViews>
  <sheets>
    <sheet name="Donahue Operation " sheetId="1" r:id="rId1"/>
    <sheet name="Flight List " sheetId="2" r:id="rId2"/>
    <sheet name="budjet for guide pollak + Kobi" sheetId="3" r:id="rId3"/>
  </sheets>
  <calcPr calcId="191029"/>
</workbook>
</file>

<file path=xl/calcChain.xml><?xml version="1.0" encoding="utf-8"?>
<calcChain xmlns="http://schemas.openxmlformats.org/spreadsheetml/2006/main">
  <c r="E21" i="3" l="1"/>
  <c r="D25" i="3"/>
  <c r="D24" i="3" l="1"/>
  <c r="D23" i="3"/>
  <c r="E22" i="3" l="1"/>
  <c r="D22" i="3"/>
  <c r="D21" i="3"/>
  <c r="D26" i="3" l="1"/>
  <c r="D27" i="3"/>
</calcChain>
</file>

<file path=xl/sharedStrings.xml><?xml version="1.0" encoding="utf-8"?>
<sst xmlns="http://schemas.openxmlformats.org/spreadsheetml/2006/main" count="508" uniqueCount="226">
  <si>
    <t>Day</t>
  </si>
  <si>
    <t>Date</t>
  </si>
  <si>
    <t>Departure</t>
  </si>
  <si>
    <t>Arrival</t>
  </si>
  <si>
    <t>Summary</t>
  </si>
  <si>
    <t>Rundown</t>
  </si>
  <si>
    <t>Services Booked</t>
  </si>
  <si>
    <t>Remarks</t>
  </si>
  <si>
    <t>Day 1</t>
  </si>
  <si>
    <t>Day 2</t>
  </si>
  <si>
    <t>Day 3</t>
  </si>
  <si>
    <t>Day 4</t>
  </si>
  <si>
    <t>Day 5</t>
  </si>
  <si>
    <t>Day 6</t>
  </si>
  <si>
    <t>Day 7</t>
  </si>
  <si>
    <t>Day 8</t>
  </si>
  <si>
    <t>Day 9</t>
  </si>
  <si>
    <t>5.13.25</t>
  </si>
  <si>
    <t>5.14.25</t>
  </si>
  <si>
    <t>5.15.25</t>
  </si>
  <si>
    <t>5.16.25</t>
  </si>
  <si>
    <t>5.17.25</t>
  </si>
  <si>
    <t>5.18.25</t>
  </si>
  <si>
    <t>5.19.25</t>
  </si>
  <si>
    <t>5.20.25</t>
  </si>
  <si>
    <t>5.21.25</t>
  </si>
  <si>
    <t>Arrival in Zurich, walking tour of Old Town</t>
  </si>
  <si>
    <t>Strasbourg City Tour</t>
  </si>
  <si>
    <t>Rüdesheim Wine &amp; Music Tour, Koblenz Walking Tour</t>
  </si>
  <si>
    <t>Cologne Walking Tour</t>
  </si>
  <si>
    <t>Disembark &amp; Flight Home</t>
  </si>
  <si>
    <t xml:space="preserve">FLIGHTS: DONAHUE 
UA52 13MAY IADZRH - 08:05 - 2 PAX
DL90 13MAY ATLZRH - 08:05 - 21 PAX
AF1614 13MAY CDGZRH -13:55 - 28 PAX </t>
  </si>
  <si>
    <t>Arriving in Zurich, we’ll take a walking tour exploring the city's blend of tradition and modernity. Highlights include the cobblestone streets of the Old Town, Ulrich Zwingli’s influence on Protestantism, Marc Chagall’s stained-glass windows at Fraumünster, and a scenic stroll along the lake promenade. We’ll stay overnight in a hotel.</t>
  </si>
  <si>
    <t>In Breisach, a scenic town on the Rhine surrounded by vineyards and the Black Forest, we’ll explore its medieval charm, including St. Stephen's Cathedral and cobbled streets lined with half-timbered houses. A short bus ride takes us to Colmar, a picturesque Alsatian town known for its colorful houses, flower-lined canals, and vibrant markets. We’ll visit "Little Venice" and see the works of Auguste Bartholdi, the creator of the Statue of Liberty.</t>
  </si>
  <si>
    <t>In Strasbourg, the capital of Alsace and a key European Union city, we’ll take a panoramic tour, exploring the historic "Petite France" district, Gutenberg Square, and the stunning red sandstone cathedral. We’ll also see the European Parliament and Council of Europe before enjoying free time in this vibrant city.</t>
  </si>
  <si>
    <t>This morning, we'll visit Rüdesheim, a charming town known for its wine-making, scenic views, and atmosphere. Highlights include the Siegfried’s Mechanical Music Cabinet Museum and a cable car ride to the Germania or Niederwald Monument for stunning panoramic views. We'll also sample local "Asbach" brandy or "Rudesheimer." After lunch, enjoy a relaxing river cruise along the Rhine, passing the Lorelei Cliff and scenic towns and castles. Later, we arrive in Koblenz, where we'll tour the historic German corner and see the Monument to Kaiser Wilhelm I. The walking tour will explore the old town, including the Marktplatz, city hall, and Liebfrauenkirche cathedral.</t>
  </si>
  <si>
    <t>This morning, we'll tour Cologne (Köln), a historic city on the Rhine River, famous for its Gothic architecture and the UNESCO-listed Cologne Cathedral. Known for its rich culture, museums, and vibrant arts scene, the city also hosts a major Carnival and is famous for Kölsch beer. Cologne blends history with modern vibrancy as a key cultural and economic hub in Germany.</t>
  </si>
  <si>
    <t>Amsterdam, the capital of the Netherlands, is famous for its canals, historic architecture, and vibrant cultural scene. On our walking tour, we'll visit the main square, the "Dam," and the Lutheran Museum. We'll also stroll along the canals, admiring the 17th-century buildings, and sample local street food.</t>
  </si>
  <si>
    <t>Come morning, we’ll disembark in Amsterdam and take a bus ride to the airport for our flight back home.</t>
  </si>
  <si>
    <t xml:space="preserve">Day 10 </t>
  </si>
  <si>
    <t>5.22.25</t>
  </si>
  <si>
    <t>FLIGHTS: DONAHUE
UA947 MAY22 AMSIAD 11:15 DEPARTURE - 2 PAX</t>
  </si>
  <si>
    <t>Amsterdam (Accomodations) ??? 
MARITZIA/NEUMAN 
JOSE/NEUMAN JR.</t>
  </si>
  <si>
    <t>ARRIVALS</t>
  </si>
  <si>
    <t>UA52</t>
  </si>
  <si>
    <t>5/12/2025</t>
  </si>
  <si>
    <t>IAD</t>
  </si>
  <si>
    <t>17:35</t>
  </si>
  <si>
    <t>ZRH</t>
  </si>
  <si>
    <t>8:05</t>
  </si>
  <si>
    <t>5/13/2025</t>
  </si>
  <si>
    <t>Maritza</t>
  </si>
  <si>
    <t>Neuman</t>
  </si>
  <si>
    <t/>
  </si>
  <si>
    <t>DonahueRC25</t>
  </si>
  <si>
    <t>Jose</t>
  </si>
  <si>
    <t>Neuman Jr</t>
  </si>
  <si>
    <t>DL90</t>
  </si>
  <si>
    <t>ATL</t>
  </si>
  <si>
    <t>17:05</t>
  </si>
  <si>
    <t>08:05</t>
  </si>
  <si>
    <t>Luella</t>
  </si>
  <si>
    <t>Cox</t>
  </si>
  <si>
    <t>Timothy</t>
  </si>
  <si>
    <t>Patrick</t>
  </si>
  <si>
    <t>Almazar</t>
  </si>
  <si>
    <t>Denise</t>
  </si>
  <si>
    <t>Martha</t>
  </si>
  <si>
    <t>Bagnell</t>
  </si>
  <si>
    <t>Michael</t>
  </si>
  <si>
    <t>Theresa</t>
  </si>
  <si>
    <t>Brooks</t>
  </si>
  <si>
    <t>Sara</t>
  </si>
  <si>
    <t>Callaway</t>
  </si>
  <si>
    <t>John</t>
  </si>
  <si>
    <t>Peggy</t>
  </si>
  <si>
    <t>Dunn</t>
  </si>
  <si>
    <t>Robert</t>
  </si>
  <si>
    <t>Engelmann</t>
  </si>
  <si>
    <t>Patricia</t>
  </si>
  <si>
    <t>Bonnie</t>
  </si>
  <si>
    <t>Epperson</t>
  </si>
  <si>
    <t>Harmon</t>
  </si>
  <si>
    <t>Elizabeth</t>
  </si>
  <si>
    <t>Rene</t>
  </si>
  <si>
    <t>Harrigan</t>
  </si>
  <si>
    <t>Nancy</t>
  </si>
  <si>
    <t>Hillyer</t>
  </si>
  <si>
    <t>Henry</t>
  </si>
  <si>
    <t>Peters</t>
  </si>
  <si>
    <t>Jane</t>
  </si>
  <si>
    <t>Scott</t>
  </si>
  <si>
    <t>Janet</t>
  </si>
  <si>
    <t>Seal</t>
  </si>
  <si>
    <t>Francis</t>
  </si>
  <si>
    <t>AF1614</t>
  </si>
  <si>
    <t>CDG</t>
  </si>
  <si>
    <t>12:40</t>
  </si>
  <si>
    <t>13:55</t>
  </si>
  <si>
    <t>David</t>
  </si>
  <si>
    <t>Donahue</t>
  </si>
  <si>
    <t>Veronica</t>
  </si>
  <si>
    <t>Glenda</t>
  </si>
  <si>
    <t>Seward</t>
  </si>
  <si>
    <t>Breen</t>
  </si>
  <si>
    <t>Jerry</t>
  </si>
  <si>
    <t>Deborah</t>
  </si>
  <si>
    <t>Brinson</t>
  </si>
  <si>
    <t>Janice</t>
  </si>
  <si>
    <t>De Shazer</t>
  </si>
  <si>
    <t>Mark</t>
  </si>
  <si>
    <t>Dodge</t>
  </si>
  <si>
    <t>Mary</t>
  </si>
  <si>
    <t>Susan</t>
  </si>
  <si>
    <t>Hofler</t>
  </si>
  <si>
    <t>Michele</t>
  </si>
  <si>
    <t>Hutton</t>
  </si>
  <si>
    <t>Richard</t>
  </si>
  <si>
    <t>Cindy</t>
  </si>
  <si>
    <t>Mackey</t>
  </si>
  <si>
    <t>Rachel</t>
  </si>
  <si>
    <t>Meyers</t>
  </si>
  <si>
    <t>Mitchell</t>
  </si>
  <si>
    <t>Lilah</t>
  </si>
  <si>
    <t>Modlin</t>
  </si>
  <si>
    <t>Norman</t>
  </si>
  <si>
    <t>Sudha</t>
  </si>
  <si>
    <t>Nipane</t>
  </si>
  <si>
    <t>Larissa</t>
  </si>
  <si>
    <t>Procter</t>
  </si>
  <si>
    <t>Spradlin</t>
  </si>
  <si>
    <t>Julia</t>
  </si>
  <si>
    <t>Carole</t>
  </si>
  <si>
    <t>Stull</t>
  </si>
  <si>
    <t>Marilyn</t>
  </si>
  <si>
    <t>Joseph</t>
  </si>
  <si>
    <t>Sturdivant</t>
  </si>
  <si>
    <t>Thomas</t>
  </si>
  <si>
    <t>Waller</t>
  </si>
  <si>
    <t>Donna</t>
  </si>
  <si>
    <t>Douglas</t>
  </si>
  <si>
    <t>Wooldridge</t>
  </si>
  <si>
    <t xml:space="preserve">Departures </t>
  </si>
  <si>
    <t>KL651</t>
  </si>
  <si>
    <t>AMS</t>
  </si>
  <si>
    <t>DL75</t>
  </si>
  <si>
    <t>UA947</t>
  </si>
  <si>
    <t>**ADDITIONAL COUPLE? ARE THEY ON THEIR OWN? DO THEY REQUIRE ADDITIONAL ACCOMODATIONS ?</t>
  </si>
  <si>
    <t xml:space="preserve">In the morning we will depart to the airport for out flight back home. </t>
  </si>
  <si>
    <t xml:space="preserve">RHINE CRUISE BEGINS </t>
  </si>
  <si>
    <t>08:30 - 18:30</t>
  </si>
  <si>
    <t>14:00 - 18:30</t>
  </si>
  <si>
    <t>13:30 - 18:30</t>
  </si>
  <si>
    <t>07:00 - 09:00</t>
  </si>
  <si>
    <t xml:space="preserve">Home Hotel </t>
  </si>
  <si>
    <t>More remarks</t>
  </si>
  <si>
    <r>
      <t xml:space="preserve">Arrival -Breisach - 07:30
</t>
    </r>
    <r>
      <rPr>
        <sz val="10"/>
        <rFont val="Arial"/>
        <family val="2"/>
        <scheme val="minor"/>
      </rPr>
      <t xml:space="preserve">(OK, Rheinhafen Breisach GmbH, Pier 3)
</t>
    </r>
    <r>
      <rPr>
        <b/>
        <sz val="10"/>
        <color theme="4"/>
        <rFont val="Arial"/>
        <family val="2"/>
        <scheme val="minor"/>
      </rPr>
      <t xml:space="preserve">(https://maps.app.goo.gl/G8UC5ENAeM7RCLV16)
</t>
    </r>
    <r>
      <rPr>
        <b/>
        <sz val="10"/>
        <rFont val="Arial"/>
        <family val="2"/>
        <scheme val="minor"/>
      </rPr>
      <t xml:space="preserve">
Arrival - Strasbourg 21:30
</t>
    </r>
    <r>
      <rPr>
        <sz val="10"/>
        <rFont val="Arial"/>
        <family val="2"/>
        <scheme val="minor"/>
      </rPr>
      <t xml:space="preserve">(OK, Port Autonome de Strasbourg, P9)
</t>
    </r>
    <r>
      <rPr>
        <b/>
        <sz val="10"/>
        <color theme="4"/>
        <rFont val="Arial"/>
        <family val="2"/>
        <scheme val="minor"/>
      </rPr>
      <t>(https://maps.app.goo.gl/rbA8Wos4VRZwFEKVA)</t>
    </r>
    <r>
      <rPr>
        <sz val="10"/>
        <rFont val="Arial"/>
        <family val="2"/>
        <scheme val="minor"/>
      </rPr>
      <t xml:space="preserve">
</t>
    </r>
  </si>
  <si>
    <r>
      <t xml:space="preserve">Depart -Breisach - 07:00
</t>
    </r>
    <r>
      <rPr>
        <b/>
        <sz val="10"/>
        <rFont val="Arial"/>
        <family val="2"/>
        <scheme val="minor"/>
      </rPr>
      <t xml:space="preserve">(Agis) </t>
    </r>
    <r>
      <rPr>
        <b/>
        <sz val="10"/>
        <color theme="4"/>
        <rFont val="Arial"/>
        <family val="2"/>
        <scheme val="minor"/>
      </rPr>
      <t xml:space="preserve">
</t>
    </r>
    <r>
      <rPr>
        <b/>
        <sz val="10"/>
        <rFont val="Arial"/>
        <family val="2"/>
        <scheme val="minor"/>
      </rPr>
      <t>Depart -Breisach - 14:00</t>
    </r>
    <r>
      <rPr>
        <b/>
        <sz val="10"/>
        <color theme="4"/>
        <rFont val="Arial"/>
        <family val="2"/>
        <scheme val="minor"/>
      </rPr>
      <t xml:space="preserve">
</t>
    </r>
    <r>
      <rPr>
        <sz val="10"/>
        <rFont val="Arial"/>
        <family val="2"/>
        <scheme val="minor"/>
      </rPr>
      <t>(OK, Rheinhafen Breisach GmbH, Pier 3)</t>
    </r>
    <r>
      <rPr>
        <b/>
        <sz val="10"/>
        <color theme="4"/>
        <rFont val="Arial"/>
        <family val="2"/>
        <scheme val="minor"/>
      </rPr>
      <t xml:space="preserve">
(https://maps.app.goo.gl/G8UC5ENAeM7RCLV16)
</t>
    </r>
    <r>
      <rPr>
        <b/>
        <sz val="10"/>
        <color theme="1"/>
        <rFont val="Arial"/>
        <family val="2"/>
        <scheme val="minor"/>
      </rPr>
      <t xml:space="preserve">
</t>
    </r>
  </si>
  <si>
    <t xml:space="preserve">STRASBOURG </t>
  </si>
  <si>
    <r>
      <t xml:space="preserve">Depart - Strasbourg 23:00
</t>
    </r>
    <r>
      <rPr>
        <sz val="10"/>
        <color theme="1"/>
        <rFont val="Arial"/>
        <family val="2"/>
        <scheme val="minor"/>
      </rPr>
      <t>(OK, Port Autonome de Strasbourg, P9)</t>
    </r>
    <r>
      <rPr>
        <b/>
        <sz val="10"/>
        <color theme="1"/>
        <rFont val="Arial"/>
        <family val="2"/>
        <scheme val="minor"/>
      </rPr>
      <t xml:space="preserve">
</t>
    </r>
    <r>
      <rPr>
        <b/>
        <sz val="10"/>
        <color theme="4"/>
        <rFont val="Arial"/>
        <family val="2"/>
        <scheme val="minor"/>
      </rPr>
      <t>(https://maps.app.goo.gl/rbA8Wos4VRZwFEKVA)</t>
    </r>
  </si>
  <si>
    <r>
      <t xml:space="preserve">Arrival Mannheim a. Rhein - 08:00
</t>
    </r>
    <r>
      <rPr>
        <sz val="10"/>
        <color theme="1"/>
        <rFont val="Arial"/>
        <family val="2"/>
        <scheme val="minor"/>
      </rPr>
      <t xml:space="preserve">(OK, Staatliche
Rhein-Neckar-Hafengesellschaft
Mannheim, Kaimauer) 
</t>
    </r>
    <r>
      <rPr>
        <b/>
        <sz val="10"/>
        <color theme="4"/>
        <rFont val="Arial"/>
        <family val="2"/>
        <scheme val="minor"/>
      </rPr>
      <t xml:space="preserve">(https://maps.app.goo.gl/Hyizi366BAGrsHqi8) </t>
    </r>
  </si>
  <si>
    <r>
      <t xml:space="preserve">Depart Mannheim a. Rhein - 22:00
</t>
    </r>
    <r>
      <rPr>
        <sz val="10"/>
        <color theme="1"/>
        <rFont val="Arial"/>
        <family val="2"/>
        <scheme val="minor"/>
      </rPr>
      <t xml:space="preserve">(OK, Staatliche
Rhein-Neckar-Hafengesellschaft
Mannheim, Kaimauer) 
</t>
    </r>
    <r>
      <rPr>
        <b/>
        <sz val="10"/>
        <color theme="4"/>
        <rFont val="Arial"/>
        <family val="2"/>
        <scheme val="minor"/>
      </rPr>
      <t xml:space="preserve">(https://maps.app.goo.gl/Hyizi366BAGrsHqi8) </t>
    </r>
  </si>
  <si>
    <r>
      <t xml:space="preserve">Arrival Rüdesheim - 04:00
</t>
    </r>
    <r>
      <rPr>
        <sz val="10"/>
        <color theme="1"/>
        <rFont val="Arial"/>
        <family val="2"/>
        <scheme val="minor"/>
      </rPr>
      <t xml:space="preserve">(OK, Stadt Rüdesheim am Rhein mbH,
Anlegestelle Nr. 4)
</t>
    </r>
    <r>
      <rPr>
        <b/>
        <sz val="10"/>
        <color theme="4"/>
        <rFont val="Arial"/>
        <family val="2"/>
        <scheme val="minor"/>
      </rPr>
      <t xml:space="preserve">(https://maps.app.goo.gl/RYMbnEprsgGGNpc98) </t>
    </r>
    <r>
      <rPr>
        <b/>
        <sz val="10"/>
        <color theme="1"/>
        <rFont val="Arial"/>
        <family val="2"/>
        <scheme val="minor"/>
      </rPr>
      <t xml:space="preserve">
Arrival Koblenz - 17:00
</t>
    </r>
    <r>
      <rPr>
        <sz val="10"/>
        <color theme="1"/>
        <rFont val="Arial"/>
        <family val="2"/>
        <scheme val="minor"/>
      </rPr>
      <t xml:space="preserve">(OK, Koblenz-Touristik)
</t>
    </r>
  </si>
  <si>
    <r>
      <t xml:space="preserve">Depart Rüdesheim - 13:00
</t>
    </r>
    <r>
      <rPr>
        <sz val="10"/>
        <color theme="1"/>
        <rFont val="Arial"/>
        <family val="2"/>
        <scheme val="minor"/>
      </rPr>
      <t xml:space="preserve">(OK, Stadt Rüdesheim am Rhein mbH,
Anlegestelle Nr. 4)
</t>
    </r>
    <r>
      <rPr>
        <b/>
        <sz val="10"/>
        <color theme="4"/>
        <rFont val="Arial"/>
        <family val="2"/>
        <scheme val="minor"/>
      </rPr>
      <t xml:space="preserve">(https://maps.app.goo.gl/RYMbnEprsgGGNpc98) </t>
    </r>
    <r>
      <rPr>
        <b/>
        <sz val="10"/>
        <color theme="1"/>
        <rFont val="Arial"/>
        <family val="2"/>
        <scheme val="minor"/>
      </rPr>
      <t xml:space="preserve">
</t>
    </r>
  </si>
  <si>
    <r>
      <t xml:space="preserve">Arrival Cologne 12:00
</t>
    </r>
    <r>
      <rPr>
        <sz val="10"/>
        <color theme="1"/>
        <rFont val="Arial"/>
        <family val="2"/>
        <scheme val="minor"/>
      </rPr>
      <t xml:space="preserve">(OK, RheinCargo, Vorhafen Deutz)
</t>
    </r>
    <r>
      <rPr>
        <b/>
        <sz val="10"/>
        <color theme="4"/>
        <rFont val="Arial"/>
        <family val="2"/>
        <scheme val="minor"/>
      </rPr>
      <t>(https://maps.app.goo.gl/eYU551FMm92TYZQAA)</t>
    </r>
  </si>
  <si>
    <r>
      <t xml:space="preserve">Depart  Koblenz - 07:00
</t>
    </r>
    <r>
      <rPr>
        <sz val="10"/>
        <color theme="1"/>
        <rFont val="Arial"/>
        <family val="2"/>
        <scheme val="minor"/>
      </rPr>
      <t xml:space="preserve">(OK, Koblenz-Touristik)
</t>
    </r>
    <r>
      <rPr>
        <b/>
        <sz val="10"/>
        <color theme="1"/>
        <rFont val="Arial"/>
        <family val="2"/>
        <scheme val="minor"/>
      </rPr>
      <t>Depart Cologne 19:00</t>
    </r>
    <r>
      <rPr>
        <sz val="10"/>
        <color theme="1"/>
        <rFont val="Arial"/>
        <family val="2"/>
        <scheme val="minor"/>
      </rPr>
      <t xml:space="preserve">
(OK, RheinCargo, Vorhafen Deutz)
</t>
    </r>
    <r>
      <rPr>
        <sz val="10"/>
        <color theme="4"/>
        <rFont val="Arial"/>
        <family val="2"/>
        <scheme val="minor"/>
      </rPr>
      <t>(https://maps.app.goo.gl/eYU551FMm92TYZQAA)</t>
    </r>
  </si>
  <si>
    <r>
      <t xml:space="preserve">Arrive Amsterdam 13:00
</t>
    </r>
    <r>
      <rPr>
        <sz val="10"/>
        <color theme="1"/>
        <rFont val="Arial"/>
        <family val="2"/>
        <scheme val="minor"/>
      </rPr>
      <t xml:space="preserve">(OK, Haven Amsterdam, Coenhaven paal
6)
</t>
    </r>
    <r>
      <rPr>
        <b/>
        <sz val="10"/>
        <color theme="4"/>
        <rFont val="Arial"/>
        <family val="2"/>
        <scheme val="minor"/>
      </rPr>
      <t>(https://maps.app.goo.gl/8qAB6tF2LQ5uNkHP7)</t>
    </r>
  </si>
  <si>
    <t xml:space="preserve">AMSTERDAM </t>
  </si>
  <si>
    <t>Booked</t>
  </si>
  <si>
    <r>
      <t xml:space="preserve">Coach - 09:00 - 17:00
l.garrapa@busmiete.ch
</t>
    </r>
    <r>
      <rPr>
        <sz val="10"/>
        <color rgb="FFFF0000"/>
        <rFont val="Arial"/>
        <family val="2"/>
        <scheme val="minor"/>
      </rPr>
      <t xml:space="preserve">CONFIRMED </t>
    </r>
  </si>
  <si>
    <t xml:space="preserve">Coach -09:00 - 08:30
</t>
  </si>
  <si>
    <r>
      <t xml:space="preserve">Coach - 08:30 - 18:00 
l.garrapa@busmiete.ch
</t>
    </r>
    <r>
      <rPr>
        <sz val="10"/>
        <color rgb="FFFF0000"/>
        <rFont val="Arial"/>
        <family val="2"/>
        <scheme val="minor"/>
      </rPr>
      <t xml:space="preserve">CONFIRMED 
</t>
    </r>
    <r>
      <rPr>
        <sz val="10"/>
        <color theme="1"/>
        <rFont val="Arial"/>
        <family val="2"/>
        <scheme val="minor"/>
      </rPr>
      <t xml:space="preserve">check bottles of water on the bus. VOX - send to hotel </t>
    </r>
  </si>
  <si>
    <t>total pax per group</t>
  </si>
  <si>
    <t>expance</t>
  </si>
  <si>
    <t>per person</t>
  </si>
  <si>
    <t>per group</t>
  </si>
  <si>
    <t>water on bus</t>
  </si>
  <si>
    <t>Currency</t>
  </si>
  <si>
    <t>CHF</t>
  </si>
  <si>
    <t>13-15</t>
  </si>
  <si>
    <t>Tips for buses</t>
  </si>
  <si>
    <t>50 per day</t>
  </si>
  <si>
    <t>morning reformation tour in Zurich. then head to Basel, where Switzerland, France, and Germany meet, we’ll explore the city's cultural and historical highlights, including the vibrant Marktplatz, the neo-Gothic red Town Hall, and the old cathedral. Stop at the Dreilander Galerie for lunch ( client's expences) then continue to Breisach. bus dropp of guests and continue to ship to unload lugguge. return for pick up ( depending on docking) embarkation in Breisach</t>
  </si>
  <si>
    <t>Zurich city tour, Basel, Breisach and embarkation</t>
  </si>
  <si>
    <t>Colmar (France)</t>
  </si>
  <si>
    <t xml:space="preserve">Coach - 08:30 - 13:00
</t>
  </si>
  <si>
    <t xml:space="preserve">Home Hotel - HB + Porterage. Coaches: Busmiete.ch AG </t>
  </si>
  <si>
    <t xml:space="preserve">Coaches: Busmiete.ch AG </t>
  </si>
  <si>
    <t xml:space="preserve">Coach - Globus
</t>
  </si>
  <si>
    <t>Heidelberg Castle &amp; Guttenberg Museum</t>
  </si>
  <si>
    <t>We’ll visit Heidelberg, home to Germany’s oldest university, exploring its iconic castle, tasting local wine, and seeing the world’s largest barrel. Strolling through cobblestone streets, we’ll visit Marktplatz, the Old Bridge, the Church of the Holy Spirit, and the lively shopping district. In the afternoon, continue to Mainz and visit te Guttenberg Museum</t>
  </si>
  <si>
    <t>15-16/05</t>
  </si>
  <si>
    <t>EUR</t>
  </si>
  <si>
    <t>25 Colmar 50 Strassburg</t>
  </si>
  <si>
    <t>Heidelberg Fanicular</t>
  </si>
  <si>
    <t>Coach - 
Heidelberg Castle - 
Guttenberg Museum - booked at 15:00 for both groups</t>
  </si>
  <si>
    <t>Guttenberg</t>
  </si>
  <si>
    <t>full day</t>
  </si>
  <si>
    <t>little train</t>
  </si>
  <si>
    <t>Fanicular</t>
  </si>
  <si>
    <t>Nusic cabinet</t>
  </si>
  <si>
    <t>tip for train and museum</t>
  </si>
  <si>
    <t>20 each</t>
  </si>
  <si>
    <r>
      <t>trains from ship
fanicular</t>
    </r>
    <r>
      <rPr>
        <sz val="10"/>
        <color rgb="FFFF0000"/>
        <rFont val="Arial"/>
        <family val="2"/>
        <scheme val="minor"/>
      </rPr>
      <t xml:space="preserve">
</t>
    </r>
    <r>
      <rPr>
        <sz val="10"/>
        <color theme="1"/>
        <rFont val="Arial"/>
        <family val="2"/>
        <scheme val="minor"/>
      </rPr>
      <t>music cabinet</t>
    </r>
  </si>
  <si>
    <t>buses 14:00 - 18:00 Globus</t>
  </si>
  <si>
    <t>Amsterdam Walking Tour &amp; Canal Ride + Anna Frank house</t>
  </si>
  <si>
    <t>program in separate spread sheet. Eastrider</t>
  </si>
  <si>
    <t>Easyrider</t>
  </si>
  <si>
    <t>tips for buses</t>
  </si>
  <si>
    <t>20/05/2025 - 21/05</t>
  </si>
  <si>
    <t>tips for buses and local guides</t>
  </si>
  <si>
    <t>20 per guide ( 1 ) + buses ( 50+100)</t>
  </si>
  <si>
    <t>ectra CD tips for ship</t>
  </si>
  <si>
    <t>100 hotel manager, 50 Metre 50 Chef</t>
  </si>
  <si>
    <t>Emergancy</t>
  </si>
  <si>
    <t>total CHF</t>
  </si>
  <si>
    <t>Total in EUR</t>
  </si>
  <si>
    <t>Eshel 9 days</t>
  </si>
  <si>
    <t>Kobi</t>
  </si>
  <si>
    <t xml:space="preserve">Zvika </t>
  </si>
  <si>
    <t>Eshel 17 days</t>
  </si>
  <si>
    <t>TOTAL EUR Kobi</t>
  </si>
  <si>
    <t>TOTAL EUR Zvika</t>
  </si>
  <si>
    <t>pollak Zvi/ Kobi Lavi</t>
  </si>
  <si>
    <t>tip for dinner at the hotel</t>
  </si>
  <si>
    <t>chf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</si>
</sst>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rial"/>
      <family val="2"/>
      <scheme val="minor"/>
    </font>
    <font>
      <b/>
      <sz val="10"/>
      <color theme="1"/>
      <name val="Arial"/>
      <family val="2"/>
      <scheme val="minor"/>
    </font>
    <font>
      <sz val="10"/>
      <color theme="1"/>
      <name val="Arial"/>
      <family val="2"/>
      <scheme val="minor"/>
    </font>
    <font>
      <sz val="10"/>
      <color theme="4"/>
      <name val="Arial"/>
      <family val="2"/>
      <scheme val="minor"/>
    </font>
    <font>
      <sz val="10"/>
      <name val="Arial"/>
      <family val="2"/>
      <scheme val="minor"/>
    </font>
    <font>
      <sz val="10"/>
      <color rgb="FFFF0000"/>
      <name val="Arial"/>
      <family val="2"/>
      <scheme val="minor"/>
    </font>
    <font>
      <b/>
      <sz val="16"/>
      <name val="Calibri"/>
      <family val="2"/>
    </font>
    <font>
      <b/>
      <sz val="14"/>
      <name val="Calibri"/>
      <family val="2"/>
    </font>
    <font>
      <b/>
      <sz val="9"/>
      <name val="Calibri"/>
      <family val="2"/>
    </font>
    <font>
      <b/>
      <sz val="9"/>
      <color rgb="FF333333"/>
      <name val="Segoe UI"/>
      <family val="2"/>
    </font>
    <font>
      <sz val="9"/>
      <name val="Calibri"/>
      <family val="2"/>
    </font>
    <font>
      <sz val="9"/>
      <color rgb="FF333333"/>
      <name val="Segoe UI"/>
      <family val="2"/>
    </font>
    <font>
      <sz val="9"/>
      <color rgb="FF696969"/>
      <name val="Segoe UI"/>
      <family val="2"/>
    </font>
    <font>
      <sz val="9"/>
      <name val="Segoe UI"/>
      <family val="2"/>
    </font>
    <font>
      <b/>
      <sz val="10"/>
      <color theme="7"/>
      <name val="Arial"/>
      <family val="2"/>
      <scheme val="minor"/>
    </font>
    <font>
      <b/>
      <sz val="10"/>
      <color rgb="FFFF0000"/>
      <name val="Arial"/>
      <family val="2"/>
      <scheme val="minor"/>
    </font>
    <font>
      <i/>
      <sz val="10"/>
      <color rgb="FFFF0000"/>
      <name val="Arial"/>
      <family val="2"/>
      <scheme val="minor"/>
    </font>
    <font>
      <b/>
      <u/>
      <sz val="11"/>
      <color theme="1"/>
      <name val="Arial"/>
      <family val="2"/>
      <scheme val="minor"/>
    </font>
    <font>
      <sz val="9"/>
      <color theme="1"/>
      <name val="Arial"/>
      <family val="2"/>
      <scheme val="minor"/>
    </font>
    <font>
      <b/>
      <sz val="10"/>
      <color theme="4"/>
      <name val="Arial"/>
      <family val="2"/>
      <scheme val="minor"/>
    </font>
    <font>
      <b/>
      <sz val="10"/>
      <name val="Arial"/>
      <family val="2"/>
      <scheme val="minor"/>
    </font>
    <font>
      <sz val="8"/>
      <color rgb="FF000000"/>
      <name val="Arial"/>
      <family val="2"/>
      <scheme val="minor"/>
    </font>
    <font>
      <b/>
      <sz val="11"/>
      <color theme="1"/>
      <name val="Arial"/>
      <family val="2"/>
      <scheme val="minor"/>
    </font>
  </fonts>
  <fills count="8">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3" tint="0.59999389629810485"/>
        <bgColor rgb="FF87CEFA"/>
      </patternFill>
    </fill>
    <fill>
      <patternFill patternType="solid">
        <fgColor rgb="FFFFFF00"/>
        <bgColor rgb="FF87CEFA"/>
      </patternFill>
    </fill>
    <fill>
      <patternFill patternType="solid">
        <fgColor rgb="FFFFFF00"/>
        <bgColor indexed="64"/>
      </patternFill>
    </fill>
  </fills>
  <borders count="18">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D3D3D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double">
        <color rgb="FFFF0000"/>
      </left>
      <right style="double">
        <color rgb="FFFF0000"/>
      </right>
      <top style="double">
        <color rgb="FFFF0000"/>
      </top>
      <bottom style="double">
        <color rgb="FFFF0000"/>
      </bottom>
      <diagonal/>
    </border>
  </borders>
  <cellStyleXfs count="1">
    <xf numFmtId="0" fontId="0" fillId="0" borderId="0"/>
  </cellStyleXfs>
  <cellXfs count="65">
    <xf numFmtId="0" fontId="0" fillId="0" borderId="0" xfId="0"/>
    <xf numFmtId="0" fontId="2" fillId="0" borderId="1" xfId="0" applyFont="1" applyBorder="1" applyAlignment="1">
      <alignment horizontal="center" vertical="center" wrapText="1"/>
    </xf>
    <xf numFmtId="0" fontId="1" fillId="2" borderId="1" xfId="0" applyFont="1" applyFill="1" applyBorder="1" applyAlignment="1">
      <alignment horizontal="center" vertical="top"/>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9" fillId="5" borderId="5" xfId="0" applyFont="1" applyFill="1" applyBorder="1" applyAlignment="1">
      <alignment horizontal="center" vertical="top" readingOrder="1"/>
    </xf>
    <xf numFmtId="0" fontId="9" fillId="6" borderId="5" xfId="0" applyFont="1" applyFill="1" applyBorder="1" applyAlignment="1">
      <alignment horizontal="center" vertical="top" readingOrder="1"/>
    </xf>
    <xf numFmtId="0" fontId="8" fillId="7" borderId="0" xfId="0" applyFont="1" applyFill="1" applyAlignment="1">
      <alignment horizontal="center"/>
    </xf>
    <xf numFmtId="0" fontId="11" fillId="0" borderId="0" xfId="0" applyFont="1" applyAlignment="1">
      <alignment horizontal="center" vertical="top" readingOrder="1"/>
    </xf>
    <xf numFmtId="0" fontId="12" fillId="0" borderId="0" xfId="0" applyFont="1" applyAlignment="1">
      <alignment horizontal="center" vertical="top" readingOrder="1"/>
    </xf>
    <xf numFmtId="0" fontId="9" fillId="0" borderId="0" xfId="0" applyFont="1" applyAlignment="1">
      <alignment horizontal="center" vertical="top" readingOrder="1"/>
    </xf>
    <xf numFmtId="0" fontId="10" fillId="4" borderId="0" xfId="0" applyFont="1" applyFill="1" applyAlignment="1">
      <alignment horizontal="center" vertical="top"/>
    </xf>
    <xf numFmtId="0" fontId="9" fillId="4" borderId="5" xfId="0" applyFont="1" applyFill="1" applyBorder="1" applyAlignment="1">
      <alignment horizontal="center" vertical="top" readingOrder="1"/>
    </xf>
    <xf numFmtId="0" fontId="10" fillId="4" borderId="5" xfId="0" applyFont="1" applyFill="1" applyBorder="1" applyAlignment="1">
      <alignment horizontal="center" vertical="top"/>
    </xf>
    <xf numFmtId="0" fontId="10" fillId="0" borderId="0" xfId="0" applyFont="1" applyAlignment="1">
      <alignment horizontal="center"/>
    </xf>
    <xf numFmtId="0" fontId="13" fillId="0" borderId="0" xfId="0" applyFont="1" applyAlignment="1">
      <alignment horizontal="center"/>
    </xf>
    <xf numFmtId="0" fontId="10" fillId="0" borderId="5" xfId="0" applyFont="1" applyFill="1" applyBorder="1" applyAlignment="1">
      <alignment horizontal="center" vertical="top"/>
    </xf>
    <xf numFmtId="0" fontId="8" fillId="0" borderId="0" xfId="0" applyFont="1" applyAlignment="1">
      <alignment horizontal="center"/>
    </xf>
    <xf numFmtId="14" fontId="9" fillId="6" borderId="5" xfId="0" applyNumberFormat="1" applyFont="1" applyFill="1" applyBorder="1" applyAlignment="1">
      <alignment horizontal="center" vertical="top" readingOrder="1"/>
    </xf>
    <xf numFmtId="20" fontId="9" fillId="6" borderId="5" xfId="0" applyNumberFormat="1" applyFont="1" applyFill="1" applyBorder="1" applyAlignment="1">
      <alignment horizontal="center" vertical="top" readingOrder="1"/>
    </xf>
    <xf numFmtId="20" fontId="9" fillId="5" borderId="5" xfId="0" applyNumberFormat="1" applyFont="1" applyFill="1" applyBorder="1" applyAlignment="1">
      <alignment horizontal="center" vertical="top" readingOrder="1"/>
    </xf>
    <xf numFmtId="14" fontId="9" fillId="5" borderId="5" xfId="0" applyNumberFormat="1" applyFont="1" applyFill="1" applyBorder="1" applyAlignment="1">
      <alignment horizontal="center" vertical="top" readingOrder="1"/>
    </xf>
    <xf numFmtId="0" fontId="10" fillId="4" borderId="0" xfId="0" applyFont="1" applyFill="1" applyAlignment="1">
      <alignment horizontal="center"/>
    </xf>
    <xf numFmtId="14" fontId="11" fillId="5" borderId="5" xfId="0" applyNumberFormat="1" applyFont="1" applyFill="1" applyBorder="1" applyAlignment="1">
      <alignment horizontal="center" vertical="top" readingOrder="1"/>
    </xf>
    <xf numFmtId="0" fontId="14" fillId="0" borderId="1" xfId="0" applyFont="1" applyBorder="1" applyAlignment="1">
      <alignment horizontal="left" vertical="center" wrapText="1"/>
    </xf>
    <xf numFmtId="0" fontId="1" fillId="0" borderId="1" xfId="0" applyFont="1" applyBorder="1" applyAlignment="1">
      <alignment horizontal="left" vertical="center" wrapText="1"/>
    </xf>
    <xf numFmtId="0" fontId="16" fillId="3" borderId="1" xfId="0" applyFont="1" applyFill="1" applyBorder="1" applyAlignment="1">
      <alignment horizontal="center" vertical="center" wrapText="1"/>
    </xf>
    <xf numFmtId="0" fontId="15" fillId="3" borderId="1" xfId="0" applyFont="1" applyFill="1" applyBorder="1" applyAlignment="1">
      <alignment horizontal="left" vertical="center" wrapText="1"/>
    </xf>
    <xf numFmtId="0" fontId="18" fillId="0" borderId="1" xfId="0" applyFont="1" applyBorder="1" applyAlignment="1">
      <alignment horizontal="center" vertical="center"/>
    </xf>
    <xf numFmtId="0" fontId="1" fillId="2" borderId="15" xfId="0" applyFont="1" applyFill="1" applyBorder="1" applyAlignment="1">
      <alignment horizontal="center" vertical="top"/>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 fillId="0" borderId="17" xfId="0" applyFont="1" applyBorder="1" applyAlignment="1">
      <alignment horizontal="center" vertical="center" wrapText="1"/>
    </xf>
    <xf numFmtId="0" fontId="20" fillId="0" borderId="17" xfId="0" applyFont="1" applyBorder="1" applyAlignment="1">
      <alignment horizontal="left" wrapText="1"/>
    </xf>
    <xf numFmtId="0" fontId="18" fillId="0" borderId="1" xfId="0" applyFont="1" applyBorder="1" applyAlignment="1">
      <alignment horizontal="center" vertical="center" wrapText="1"/>
    </xf>
    <xf numFmtId="0" fontId="0" fillId="0" borderId="0" xfId="0" applyAlignment="1">
      <alignment wrapText="1"/>
    </xf>
    <xf numFmtId="0" fontId="21" fillId="0" borderId="0" xfId="0" applyFont="1"/>
    <xf numFmtId="16" fontId="0" fillId="0" borderId="0" xfId="0" applyNumberFormat="1"/>
    <xf numFmtId="0" fontId="2" fillId="0" borderId="1" xfId="0" applyFont="1" applyBorder="1" applyAlignment="1">
      <alignment horizontal="left" vertical="center" wrapText="1"/>
    </xf>
    <xf numFmtId="16" fontId="0" fillId="0" borderId="0" xfId="0" applyNumberFormat="1" applyAlignment="1">
      <alignment wrapText="1"/>
    </xf>
    <xf numFmtId="0" fontId="22" fillId="7" borderId="0" xfId="0" applyFont="1" applyFill="1" applyAlignment="1">
      <alignment wrapText="1"/>
    </xf>
    <xf numFmtId="0" fontId="22" fillId="7" borderId="0" xfId="0" applyFont="1" applyFill="1"/>
    <xf numFmtId="0" fontId="22" fillId="7" borderId="0" xfId="0" applyNumberFormat="1" applyFont="1" applyFill="1"/>
    <xf numFmtId="0" fontId="17" fillId="3" borderId="12" xfId="0" applyFont="1" applyFill="1" applyBorder="1" applyAlignment="1">
      <alignment horizontal="center" vertical="center" wrapText="1"/>
    </xf>
    <xf numFmtId="0" fontId="0" fillId="3" borderId="13"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9" fillId="4" borderId="5" xfId="0" applyFont="1" applyFill="1" applyBorder="1" applyAlignment="1">
      <alignment horizontal="center" vertical="top" readingOrder="1"/>
    </xf>
    <xf numFmtId="0" fontId="10" fillId="4" borderId="0" xfId="0" applyFont="1" applyFill="1" applyAlignment="1">
      <alignment horizontal="center" vertical="top"/>
    </xf>
    <xf numFmtId="0" fontId="10" fillId="4" borderId="5" xfId="0" applyFont="1" applyFill="1" applyBorder="1" applyAlignment="1">
      <alignment horizontal="center" vertical="top"/>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22" fillId="0" borderId="0" xfId="0" applyFont="1"/>
    <xf numFmtId="0" fontId="22" fillId="0" borderId="0" xfId="0" applyFont="1" applyAlignment="1">
      <alignment wrapText="1"/>
    </xf>
    <xf numFmtId="0" fontId="22" fillId="0" borderId="6" xfId="0" applyFont="1" applyBorder="1"/>
    <xf numFmtId="0" fontId="22" fillId="0" borderId="8" xfId="0" applyFont="1" applyBorder="1"/>
    <xf numFmtId="0" fontId="22" fillId="0" borderId="9" xfId="0" applyFont="1" applyBorder="1"/>
    <xf numFmtId="1" fontId="22" fillId="0" borderId="11" xfId="0" applyNumberFormat="1"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
  <sheetViews>
    <sheetView zoomScale="80" zoomScaleNormal="80" workbookViewId="0">
      <selection activeCell="H2" sqref="H2"/>
    </sheetView>
  </sheetViews>
  <sheetFormatPr defaultRowHeight="13.8" x14ac:dyDescent="0.25"/>
  <cols>
    <col min="2" max="2" width="10.09765625" customWidth="1"/>
    <col min="3" max="3" width="31.8984375" customWidth="1"/>
    <col min="4" max="4" width="39" customWidth="1"/>
    <col min="5" max="5" width="27.3984375" customWidth="1"/>
    <col min="6" max="6" width="73.09765625" customWidth="1"/>
    <col min="7" max="7" width="22.59765625" customWidth="1"/>
    <col min="8" max="8" width="33.09765625" customWidth="1"/>
    <col min="9" max="9" width="33.69921875" customWidth="1"/>
    <col min="10" max="10" width="20.8984375" customWidth="1"/>
  </cols>
  <sheetData>
    <row r="1" spans="1:10" x14ac:dyDescent="0.25">
      <c r="A1" s="2" t="s">
        <v>0</v>
      </c>
      <c r="B1" s="2" t="s">
        <v>1</v>
      </c>
      <c r="C1" s="2" t="s">
        <v>2</v>
      </c>
      <c r="D1" s="2" t="s">
        <v>3</v>
      </c>
      <c r="E1" s="2" t="s">
        <v>4</v>
      </c>
      <c r="F1" s="2" t="s">
        <v>5</v>
      </c>
      <c r="G1" s="2" t="s">
        <v>168</v>
      </c>
      <c r="H1" s="2" t="s">
        <v>6</v>
      </c>
      <c r="I1" s="2" t="s">
        <v>7</v>
      </c>
      <c r="J1" s="30" t="s">
        <v>155</v>
      </c>
    </row>
    <row r="2" spans="1:10" ht="93.75" customHeight="1" x14ac:dyDescent="0.25">
      <c r="A2" s="3" t="s">
        <v>8</v>
      </c>
      <c r="B2" s="1" t="s">
        <v>17</v>
      </c>
      <c r="C2" s="1"/>
      <c r="D2" s="25" t="s">
        <v>31</v>
      </c>
      <c r="E2" s="1" t="s">
        <v>26</v>
      </c>
      <c r="F2" s="1" t="s">
        <v>32</v>
      </c>
      <c r="G2" s="1" t="s">
        <v>171</v>
      </c>
      <c r="H2" s="26" t="s">
        <v>186</v>
      </c>
      <c r="I2" s="1" t="s">
        <v>154</v>
      </c>
      <c r="J2" s="31"/>
    </row>
    <row r="3" spans="1:10" ht="14.4" thickBot="1" x14ac:dyDescent="0.3">
      <c r="A3" s="44" t="s">
        <v>149</v>
      </c>
      <c r="B3" s="45"/>
      <c r="C3" s="45"/>
      <c r="D3" s="45"/>
      <c r="E3" s="45"/>
      <c r="F3" s="45"/>
      <c r="G3" s="45"/>
      <c r="H3" s="45"/>
      <c r="I3" s="46"/>
    </row>
    <row r="4" spans="1:10" ht="157.80000000000001" customHeight="1" thickTop="1" thickBot="1" x14ac:dyDescent="0.3">
      <c r="A4" s="3" t="s">
        <v>9</v>
      </c>
      <c r="B4" s="1" t="s">
        <v>18</v>
      </c>
      <c r="C4" s="33" t="s">
        <v>156</v>
      </c>
      <c r="D4" s="33" t="s">
        <v>157</v>
      </c>
      <c r="E4" s="1" t="s">
        <v>183</v>
      </c>
      <c r="F4" s="1" t="s">
        <v>182</v>
      </c>
      <c r="G4" s="1" t="s">
        <v>169</v>
      </c>
      <c r="H4" s="26" t="s">
        <v>187</v>
      </c>
      <c r="I4" s="1"/>
      <c r="J4" s="31"/>
    </row>
    <row r="5" spans="1:10" ht="151.80000000000001" customHeight="1" thickTop="1" thickBot="1" x14ac:dyDescent="0.3">
      <c r="A5" s="3" t="s">
        <v>10</v>
      </c>
      <c r="B5" s="1" t="s">
        <v>19</v>
      </c>
      <c r="C5" s="33" t="s">
        <v>156</v>
      </c>
      <c r="D5" s="33" t="s">
        <v>157</v>
      </c>
      <c r="E5" s="1" t="s">
        <v>184</v>
      </c>
      <c r="F5" s="1" t="s">
        <v>33</v>
      </c>
      <c r="G5" s="35" t="s">
        <v>185</v>
      </c>
      <c r="H5" s="26" t="s">
        <v>188</v>
      </c>
      <c r="I5" s="1"/>
      <c r="J5" s="31"/>
    </row>
    <row r="6" spans="1:10" ht="54" thickTop="1" thickBot="1" x14ac:dyDescent="0.3">
      <c r="A6" s="3" t="s">
        <v>11</v>
      </c>
      <c r="B6" s="1" t="s">
        <v>20</v>
      </c>
      <c r="C6" s="33" t="s">
        <v>158</v>
      </c>
      <c r="D6" s="33" t="s">
        <v>159</v>
      </c>
      <c r="E6" s="1" t="s">
        <v>27</v>
      </c>
      <c r="F6" s="1" t="s">
        <v>34</v>
      </c>
      <c r="G6" s="35" t="s">
        <v>170</v>
      </c>
      <c r="H6" s="26" t="s">
        <v>188</v>
      </c>
      <c r="I6" s="1"/>
      <c r="J6" s="32"/>
    </row>
    <row r="7" spans="1:10" ht="80.400000000000006" thickTop="1" thickBot="1" x14ac:dyDescent="0.3">
      <c r="A7" s="3" t="s">
        <v>12</v>
      </c>
      <c r="B7" s="1" t="s">
        <v>21</v>
      </c>
      <c r="C7" s="33" t="s">
        <v>160</v>
      </c>
      <c r="D7" s="33" t="s">
        <v>161</v>
      </c>
      <c r="E7" s="1" t="s">
        <v>189</v>
      </c>
      <c r="F7" s="1" t="s">
        <v>190</v>
      </c>
      <c r="G7" s="29" t="s">
        <v>150</v>
      </c>
      <c r="H7" s="26" t="s">
        <v>195</v>
      </c>
      <c r="I7" s="1"/>
      <c r="J7" s="32"/>
    </row>
    <row r="8" spans="1:10" ht="120" thickTop="1" thickBot="1" x14ac:dyDescent="0.3">
      <c r="A8" s="3" t="s">
        <v>13</v>
      </c>
      <c r="B8" s="1" t="s">
        <v>22</v>
      </c>
      <c r="C8" s="33" t="s">
        <v>162</v>
      </c>
      <c r="D8" s="33" t="s">
        <v>163</v>
      </c>
      <c r="E8" s="1" t="s">
        <v>28</v>
      </c>
      <c r="F8" s="1" t="s">
        <v>35</v>
      </c>
      <c r="G8" s="29"/>
      <c r="H8" s="26" t="s">
        <v>203</v>
      </c>
      <c r="I8" s="1"/>
      <c r="J8" s="32"/>
    </row>
    <row r="9" spans="1:10" ht="80.400000000000006" thickTop="1" thickBot="1" x14ac:dyDescent="0.3">
      <c r="A9" s="3" t="s">
        <v>14</v>
      </c>
      <c r="B9" s="1" t="s">
        <v>23</v>
      </c>
      <c r="C9" s="33" t="s">
        <v>164</v>
      </c>
      <c r="D9" s="33" t="s">
        <v>165</v>
      </c>
      <c r="E9" s="1" t="s">
        <v>29</v>
      </c>
      <c r="F9" s="1" t="s">
        <v>36</v>
      </c>
      <c r="G9" s="29" t="s">
        <v>151</v>
      </c>
      <c r="H9" s="39" t="s">
        <v>204</v>
      </c>
      <c r="I9" s="1"/>
      <c r="J9" s="32"/>
    </row>
    <row r="10" spans="1:10" ht="67.2" thickTop="1" thickBot="1" x14ac:dyDescent="0.3">
      <c r="A10" s="3" t="s">
        <v>15</v>
      </c>
      <c r="B10" s="1" t="s">
        <v>24</v>
      </c>
      <c r="C10" s="33" t="s">
        <v>166</v>
      </c>
      <c r="D10" s="33" t="s">
        <v>167</v>
      </c>
      <c r="E10" s="1" t="s">
        <v>205</v>
      </c>
      <c r="F10" s="1" t="s">
        <v>37</v>
      </c>
      <c r="G10" s="29" t="s">
        <v>152</v>
      </c>
      <c r="H10" s="26" t="s">
        <v>206</v>
      </c>
      <c r="I10" s="1"/>
      <c r="J10" s="32"/>
    </row>
    <row r="11" spans="1:10" ht="27.6" thickTop="1" thickBot="1" x14ac:dyDescent="0.3">
      <c r="A11" s="3" t="s">
        <v>16</v>
      </c>
      <c r="B11" s="1" t="s">
        <v>25</v>
      </c>
      <c r="C11" s="33" t="s">
        <v>167</v>
      </c>
      <c r="D11" s="34"/>
      <c r="E11" s="1" t="s">
        <v>30</v>
      </c>
      <c r="F11" s="1" t="s">
        <v>38</v>
      </c>
      <c r="G11" s="29" t="s">
        <v>153</v>
      </c>
      <c r="H11" s="26" t="s">
        <v>207</v>
      </c>
      <c r="I11" s="1"/>
    </row>
    <row r="12" spans="1:10" ht="54.75" customHeight="1" thickTop="1" x14ac:dyDescent="0.25">
      <c r="A12" s="5" t="s">
        <v>39</v>
      </c>
      <c r="B12" s="5" t="s">
        <v>40</v>
      </c>
      <c r="C12" s="5" t="s">
        <v>42</v>
      </c>
      <c r="D12" s="28" t="s">
        <v>41</v>
      </c>
      <c r="E12" s="4"/>
      <c r="F12" s="4" t="s">
        <v>148</v>
      </c>
      <c r="G12" s="4"/>
      <c r="H12" s="27" t="s">
        <v>147</v>
      </c>
      <c r="I12" s="4"/>
    </row>
  </sheetData>
  <mergeCells count="1">
    <mergeCell ref="A3:I3"/>
  </mergeCells>
  <pageMargins left="0.25" right="0.25" top="0.75" bottom="0.75" header="0.3" footer="0.3"/>
  <pageSetup paperSize="8"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7F455-F766-498C-9683-A37FF9AF80C2}">
  <dimension ref="A1:H112"/>
  <sheetViews>
    <sheetView workbookViewId="0">
      <selection activeCell="A55" sqref="A55:XFD55"/>
    </sheetView>
  </sheetViews>
  <sheetFormatPr defaultRowHeight="13.8" x14ac:dyDescent="0.25"/>
  <cols>
    <col min="2" max="2" width="10.3984375" bestFit="1" customWidth="1"/>
    <col min="3" max="3" width="7.69921875" bestFit="1" customWidth="1"/>
    <col min="4" max="4" width="9.8984375" bestFit="1" customWidth="1"/>
    <col min="6" max="6" width="13.3984375" bestFit="1" customWidth="1"/>
    <col min="7" max="7" width="10.3984375" bestFit="1" customWidth="1"/>
    <col min="8" max="8" width="13" customWidth="1"/>
  </cols>
  <sheetData>
    <row r="1" spans="1:8" ht="18.600000000000001" thickBot="1" x14ac:dyDescent="0.4">
      <c r="A1" s="50" t="s">
        <v>43</v>
      </c>
      <c r="B1" s="51"/>
      <c r="C1" s="51"/>
      <c r="D1" s="51"/>
      <c r="E1" s="51"/>
      <c r="F1" s="51"/>
      <c r="G1" s="51"/>
      <c r="H1" s="52"/>
    </row>
    <row r="2" spans="1:8" x14ac:dyDescent="0.25">
      <c r="A2" s="47" t="s">
        <v>44</v>
      </c>
      <c r="B2" s="6" t="s">
        <v>45</v>
      </c>
      <c r="C2" s="6" t="s">
        <v>46</v>
      </c>
      <c r="D2" s="6" t="s">
        <v>47</v>
      </c>
      <c r="E2" s="7" t="s">
        <v>48</v>
      </c>
      <c r="F2" s="7" t="s">
        <v>49</v>
      </c>
      <c r="G2" s="7" t="s">
        <v>50</v>
      </c>
      <c r="H2" s="8"/>
    </row>
    <row r="3" spans="1:8" x14ac:dyDescent="0.25">
      <c r="A3" s="48"/>
      <c r="B3" s="9"/>
      <c r="C3" s="9" t="s">
        <v>51</v>
      </c>
      <c r="D3" s="9" t="s">
        <v>52</v>
      </c>
      <c r="E3" s="9" t="s">
        <v>53</v>
      </c>
      <c r="F3" s="10" t="s">
        <v>53</v>
      </c>
      <c r="G3" s="10"/>
      <c r="H3" s="11" t="s">
        <v>54</v>
      </c>
    </row>
    <row r="4" spans="1:8" x14ac:dyDescent="0.25">
      <c r="A4" s="49"/>
      <c r="B4" s="9"/>
      <c r="C4" s="9" t="s">
        <v>55</v>
      </c>
      <c r="D4" s="9" t="s">
        <v>56</v>
      </c>
      <c r="E4" s="9" t="s">
        <v>53</v>
      </c>
      <c r="F4" s="10" t="s">
        <v>53</v>
      </c>
      <c r="G4" s="10"/>
      <c r="H4" s="11" t="s">
        <v>54</v>
      </c>
    </row>
    <row r="5" spans="1:8" x14ac:dyDescent="0.25">
      <c r="A5" s="47" t="s">
        <v>57</v>
      </c>
      <c r="B5" s="6" t="s">
        <v>45</v>
      </c>
      <c r="C5" s="6" t="s">
        <v>58</v>
      </c>
      <c r="D5" s="6" t="s">
        <v>59</v>
      </c>
      <c r="E5" s="7" t="s">
        <v>48</v>
      </c>
      <c r="F5" s="7" t="s">
        <v>60</v>
      </c>
      <c r="G5" s="7" t="s">
        <v>50</v>
      </c>
      <c r="H5" s="8"/>
    </row>
    <row r="6" spans="1:8" x14ac:dyDescent="0.25">
      <c r="A6" s="48"/>
      <c r="B6" s="9"/>
      <c r="C6" s="9" t="s">
        <v>61</v>
      </c>
      <c r="D6" s="9" t="s">
        <v>62</v>
      </c>
      <c r="E6" s="9" t="s">
        <v>53</v>
      </c>
      <c r="F6" s="10" t="s">
        <v>53</v>
      </c>
      <c r="G6" s="10"/>
      <c r="H6" s="11" t="s">
        <v>54</v>
      </c>
    </row>
    <row r="7" spans="1:8" x14ac:dyDescent="0.25">
      <c r="A7" s="49"/>
      <c r="B7" s="9"/>
      <c r="C7" s="9" t="s">
        <v>63</v>
      </c>
      <c r="D7" s="9" t="s">
        <v>62</v>
      </c>
      <c r="E7" s="9" t="s">
        <v>53</v>
      </c>
      <c r="F7" s="10" t="s">
        <v>53</v>
      </c>
      <c r="G7" s="10"/>
      <c r="H7" s="11" t="s">
        <v>54</v>
      </c>
    </row>
    <row r="8" spans="1:8" x14ac:dyDescent="0.25">
      <c r="A8" s="12"/>
      <c r="B8" s="9"/>
      <c r="C8" s="9" t="s">
        <v>64</v>
      </c>
      <c r="D8" s="9" t="s">
        <v>65</v>
      </c>
      <c r="E8" s="9"/>
      <c r="F8" s="10"/>
      <c r="G8" s="10"/>
      <c r="H8" s="11" t="s">
        <v>54</v>
      </c>
    </row>
    <row r="9" spans="1:8" x14ac:dyDescent="0.25">
      <c r="A9" s="12"/>
      <c r="B9" s="9"/>
      <c r="C9" s="9" t="s">
        <v>66</v>
      </c>
      <c r="D9" s="9" t="s">
        <v>65</v>
      </c>
      <c r="E9" s="9"/>
      <c r="F9" s="10"/>
      <c r="G9" s="10"/>
      <c r="H9" s="11" t="s">
        <v>54</v>
      </c>
    </row>
    <row r="10" spans="1:8" x14ac:dyDescent="0.25">
      <c r="A10" s="12"/>
      <c r="B10" s="9"/>
      <c r="C10" s="9" t="s">
        <v>67</v>
      </c>
      <c r="D10" s="9" t="s">
        <v>68</v>
      </c>
      <c r="E10" s="9"/>
      <c r="F10" s="10"/>
      <c r="G10" s="10"/>
      <c r="H10" s="11" t="s">
        <v>54</v>
      </c>
    </row>
    <row r="11" spans="1:8" x14ac:dyDescent="0.25">
      <c r="A11" s="12"/>
      <c r="B11" s="9"/>
      <c r="C11" s="9" t="s">
        <v>69</v>
      </c>
      <c r="D11" s="9" t="s">
        <v>68</v>
      </c>
      <c r="E11" s="9"/>
      <c r="F11" s="10"/>
      <c r="G11" s="10"/>
      <c r="H11" s="11" t="s">
        <v>54</v>
      </c>
    </row>
    <row r="12" spans="1:8" x14ac:dyDescent="0.25">
      <c r="A12" s="12"/>
      <c r="B12" s="9"/>
      <c r="C12" s="9" t="s">
        <v>70</v>
      </c>
      <c r="D12" s="9" t="s">
        <v>71</v>
      </c>
      <c r="E12" s="9"/>
      <c r="F12" s="10"/>
      <c r="G12" s="10"/>
      <c r="H12" s="11" t="s">
        <v>54</v>
      </c>
    </row>
    <row r="13" spans="1:8" x14ac:dyDescent="0.25">
      <c r="A13" s="12"/>
      <c r="B13" s="9"/>
      <c r="C13" s="9" t="s">
        <v>72</v>
      </c>
      <c r="D13" s="9" t="s">
        <v>73</v>
      </c>
      <c r="E13" s="9"/>
      <c r="F13" s="10"/>
      <c r="G13" s="10"/>
      <c r="H13" s="11" t="s">
        <v>54</v>
      </c>
    </row>
    <row r="14" spans="1:8" x14ac:dyDescent="0.25">
      <c r="A14" s="12"/>
      <c r="B14" s="9"/>
      <c r="C14" s="9" t="s">
        <v>74</v>
      </c>
      <c r="D14" s="9" t="s">
        <v>73</v>
      </c>
      <c r="E14" s="9"/>
      <c r="F14" s="10"/>
      <c r="G14" s="10"/>
      <c r="H14" s="11" t="s">
        <v>54</v>
      </c>
    </row>
    <row r="15" spans="1:8" x14ac:dyDescent="0.25">
      <c r="A15" s="12"/>
      <c r="B15" s="9"/>
      <c r="C15" s="9" t="s">
        <v>75</v>
      </c>
      <c r="D15" s="9" t="s">
        <v>76</v>
      </c>
      <c r="E15" s="9"/>
      <c r="F15" s="10"/>
      <c r="G15" s="10"/>
      <c r="H15" s="11" t="s">
        <v>54</v>
      </c>
    </row>
    <row r="16" spans="1:8" x14ac:dyDescent="0.25">
      <c r="A16" s="12"/>
      <c r="B16" s="9"/>
      <c r="C16" s="9" t="s">
        <v>77</v>
      </c>
      <c r="D16" s="9" t="s">
        <v>78</v>
      </c>
      <c r="E16" s="9"/>
      <c r="F16" s="10"/>
      <c r="G16" s="10"/>
      <c r="H16" s="11" t="s">
        <v>54</v>
      </c>
    </row>
    <row r="17" spans="1:8" x14ac:dyDescent="0.25">
      <c r="A17" s="12"/>
      <c r="B17" s="9"/>
      <c r="C17" s="9" t="s">
        <v>79</v>
      </c>
      <c r="D17" s="9" t="s">
        <v>78</v>
      </c>
      <c r="E17" s="9"/>
      <c r="F17" s="10"/>
      <c r="G17" s="10"/>
      <c r="H17" s="11" t="s">
        <v>54</v>
      </c>
    </row>
    <row r="18" spans="1:8" x14ac:dyDescent="0.25">
      <c r="A18" s="12"/>
      <c r="B18" s="9"/>
      <c r="C18" s="9" t="s">
        <v>80</v>
      </c>
      <c r="D18" s="9" t="s">
        <v>81</v>
      </c>
      <c r="E18" s="9"/>
      <c r="F18" s="10"/>
      <c r="G18" s="10"/>
      <c r="H18" s="11" t="s">
        <v>54</v>
      </c>
    </row>
    <row r="19" spans="1:8" x14ac:dyDescent="0.25">
      <c r="A19" s="12"/>
      <c r="B19" s="9"/>
      <c r="C19" s="9" t="s">
        <v>77</v>
      </c>
      <c r="D19" s="9" t="s">
        <v>82</v>
      </c>
      <c r="E19" s="9"/>
      <c r="F19" s="10"/>
      <c r="G19" s="10"/>
      <c r="H19" s="11" t="s">
        <v>54</v>
      </c>
    </row>
    <row r="20" spans="1:8" x14ac:dyDescent="0.25">
      <c r="A20" s="12"/>
      <c r="B20" s="9"/>
      <c r="C20" s="9" t="s">
        <v>83</v>
      </c>
      <c r="D20" s="9" t="s">
        <v>82</v>
      </c>
      <c r="E20" s="9"/>
      <c r="F20" s="10"/>
      <c r="G20" s="10"/>
      <c r="H20" s="11" t="s">
        <v>54</v>
      </c>
    </row>
    <row r="21" spans="1:8" x14ac:dyDescent="0.25">
      <c r="A21" s="12"/>
      <c r="B21" s="9"/>
      <c r="C21" s="9" t="s">
        <v>84</v>
      </c>
      <c r="D21" s="9" t="s">
        <v>85</v>
      </c>
      <c r="E21" s="9"/>
      <c r="F21" s="10"/>
      <c r="G21" s="10"/>
      <c r="H21" s="11" t="s">
        <v>54</v>
      </c>
    </row>
    <row r="22" spans="1:8" x14ac:dyDescent="0.25">
      <c r="A22" s="12"/>
      <c r="B22" s="9"/>
      <c r="C22" s="9" t="s">
        <v>86</v>
      </c>
      <c r="D22" s="9" t="s">
        <v>87</v>
      </c>
      <c r="E22" s="9"/>
      <c r="F22" s="10"/>
      <c r="G22" s="10"/>
      <c r="H22" s="11" t="s">
        <v>54</v>
      </c>
    </row>
    <row r="23" spans="1:8" x14ac:dyDescent="0.25">
      <c r="A23" s="12"/>
      <c r="B23" s="9"/>
      <c r="C23" s="9" t="s">
        <v>88</v>
      </c>
      <c r="D23" s="9" t="s">
        <v>89</v>
      </c>
      <c r="E23" s="9"/>
      <c r="F23" s="10"/>
      <c r="G23" s="10"/>
      <c r="H23" s="11" t="s">
        <v>54</v>
      </c>
    </row>
    <row r="24" spans="1:8" x14ac:dyDescent="0.25">
      <c r="A24" s="12"/>
      <c r="B24" s="9"/>
      <c r="C24" s="9" t="s">
        <v>90</v>
      </c>
      <c r="D24" s="9" t="s">
        <v>91</v>
      </c>
      <c r="E24" s="9"/>
      <c r="F24" s="10"/>
      <c r="G24" s="10"/>
      <c r="H24" s="11" t="s">
        <v>54</v>
      </c>
    </row>
    <row r="25" spans="1:8" x14ac:dyDescent="0.25">
      <c r="A25" s="12"/>
      <c r="B25" s="9"/>
      <c r="C25" s="9" t="s">
        <v>92</v>
      </c>
      <c r="D25" s="9" t="s">
        <v>93</v>
      </c>
      <c r="E25" s="9"/>
      <c r="F25" s="10"/>
      <c r="G25" s="10"/>
      <c r="H25" s="11" t="s">
        <v>54</v>
      </c>
    </row>
    <row r="26" spans="1:8" x14ac:dyDescent="0.25">
      <c r="A26" s="12"/>
      <c r="B26" s="9"/>
      <c r="C26" s="9" t="s">
        <v>94</v>
      </c>
      <c r="D26" s="9" t="s">
        <v>93</v>
      </c>
      <c r="E26" s="9"/>
      <c r="F26" s="10"/>
      <c r="G26" s="10"/>
      <c r="H26" s="11" t="s">
        <v>54</v>
      </c>
    </row>
    <row r="27" spans="1:8" x14ac:dyDescent="0.25">
      <c r="A27" s="13" t="s">
        <v>95</v>
      </c>
      <c r="B27" s="6" t="s">
        <v>50</v>
      </c>
      <c r="C27" s="6" t="s">
        <v>96</v>
      </c>
      <c r="D27" s="6" t="s">
        <v>97</v>
      </c>
      <c r="E27" s="7" t="s">
        <v>48</v>
      </c>
      <c r="F27" s="7" t="s">
        <v>98</v>
      </c>
      <c r="G27" s="7" t="s">
        <v>50</v>
      </c>
      <c r="H27" s="8"/>
    </row>
    <row r="28" spans="1:8" x14ac:dyDescent="0.25">
      <c r="A28" s="12"/>
      <c r="B28" s="9"/>
      <c r="C28" s="9" t="s">
        <v>99</v>
      </c>
      <c r="D28" s="9" t="s">
        <v>100</v>
      </c>
      <c r="E28" s="9" t="s">
        <v>53</v>
      </c>
      <c r="F28" s="10" t="s">
        <v>53</v>
      </c>
      <c r="G28" s="10"/>
      <c r="H28" s="11" t="s">
        <v>54</v>
      </c>
    </row>
    <row r="29" spans="1:8" x14ac:dyDescent="0.25">
      <c r="A29" s="12"/>
      <c r="B29" s="9"/>
      <c r="C29" s="9" t="s">
        <v>101</v>
      </c>
      <c r="D29" s="9" t="s">
        <v>100</v>
      </c>
      <c r="E29" s="9" t="s">
        <v>53</v>
      </c>
      <c r="F29" s="10" t="s">
        <v>53</v>
      </c>
      <c r="G29" s="10"/>
      <c r="H29" s="11" t="s">
        <v>54</v>
      </c>
    </row>
    <row r="30" spans="1:8" x14ac:dyDescent="0.25">
      <c r="A30" s="14"/>
      <c r="B30" s="9"/>
      <c r="C30" s="9" t="s">
        <v>102</v>
      </c>
      <c r="D30" s="9" t="s">
        <v>103</v>
      </c>
      <c r="E30" s="9" t="s">
        <v>53</v>
      </c>
      <c r="F30" s="10" t="s">
        <v>53</v>
      </c>
      <c r="G30" s="10"/>
      <c r="H30" s="11" t="s">
        <v>54</v>
      </c>
    </row>
    <row r="31" spans="1:8" ht="14.4" x14ac:dyDescent="0.3">
      <c r="A31" s="14"/>
      <c r="B31" s="15"/>
      <c r="C31" s="15" t="s">
        <v>79</v>
      </c>
      <c r="D31" s="16" t="s">
        <v>104</v>
      </c>
      <c r="E31" s="15"/>
      <c r="F31" s="15"/>
      <c r="G31" s="15"/>
      <c r="H31" s="11" t="s">
        <v>54</v>
      </c>
    </row>
    <row r="32" spans="1:8" ht="14.4" x14ac:dyDescent="0.3">
      <c r="A32" s="14"/>
      <c r="B32" s="15"/>
      <c r="C32" s="15" t="s">
        <v>105</v>
      </c>
      <c r="D32" s="16" t="s">
        <v>104</v>
      </c>
      <c r="E32" s="15"/>
      <c r="F32" s="15"/>
      <c r="G32" s="15"/>
      <c r="H32" s="11" t="s">
        <v>54</v>
      </c>
    </row>
    <row r="33" spans="1:8" ht="14.4" x14ac:dyDescent="0.3">
      <c r="A33" s="14"/>
      <c r="B33" s="15"/>
      <c r="C33" s="15" t="s">
        <v>106</v>
      </c>
      <c r="D33" s="16" t="s">
        <v>107</v>
      </c>
      <c r="E33" s="15"/>
      <c r="F33" s="15"/>
      <c r="G33" s="15"/>
      <c r="H33" s="11" t="s">
        <v>54</v>
      </c>
    </row>
    <row r="34" spans="1:8" ht="14.4" x14ac:dyDescent="0.3">
      <c r="A34" s="14"/>
      <c r="B34" s="15"/>
      <c r="C34" s="15" t="s">
        <v>108</v>
      </c>
      <c r="D34" s="16" t="s">
        <v>109</v>
      </c>
      <c r="E34" s="15"/>
      <c r="F34" s="15"/>
      <c r="G34" s="15"/>
      <c r="H34" s="11" t="s">
        <v>54</v>
      </c>
    </row>
    <row r="35" spans="1:8" ht="14.4" x14ac:dyDescent="0.3">
      <c r="A35" s="14"/>
      <c r="B35" s="15"/>
      <c r="C35" s="15" t="s">
        <v>110</v>
      </c>
      <c r="D35" s="16" t="s">
        <v>111</v>
      </c>
      <c r="E35" s="15"/>
      <c r="F35" s="15"/>
      <c r="G35" s="15"/>
      <c r="H35" s="11" t="s">
        <v>54</v>
      </c>
    </row>
    <row r="36" spans="1:8" ht="14.4" x14ac:dyDescent="0.3">
      <c r="A36" s="14"/>
      <c r="B36" s="15"/>
      <c r="C36" s="15" t="s">
        <v>112</v>
      </c>
      <c r="D36" s="16" t="s">
        <v>111</v>
      </c>
      <c r="E36" s="15"/>
      <c r="F36" s="15"/>
      <c r="G36" s="15"/>
      <c r="H36" s="11" t="s">
        <v>54</v>
      </c>
    </row>
    <row r="37" spans="1:8" ht="14.4" x14ac:dyDescent="0.3">
      <c r="A37" s="14"/>
      <c r="B37" s="15"/>
      <c r="C37" s="15" t="s">
        <v>113</v>
      </c>
      <c r="D37" s="16" t="s">
        <v>114</v>
      </c>
      <c r="E37" s="15"/>
      <c r="F37" s="15"/>
      <c r="G37" s="15"/>
      <c r="H37" s="11" t="s">
        <v>54</v>
      </c>
    </row>
    <row r="38" spans="1:8" ht="14.4" x14ac:dyDescent="0.3">
      <c r="A38" s="14"/>
      <c r="B38" s="15"/>
      <c r="C38" s="15" t="s">
        <v>74</v>
      </c>
      <c r="D38" s="16" t="s">
        <v>114</v>
      </c>
      <c r="E38" s="15"/>
      <c r="F38" s="15"/>
      <c r="G38" s="15"/>
      <c r="H38" s="11" t="s">
        <v>54</v>
      </c>
    </row>
    <row r="39" spans="1:8" ht="14.4" x14ac:dyDescent="0.3">
      <c r="A39" s="14"/>
      <c r="B39" s="15"/>
      <c r="C39" s="15" t="s">
        <v>115</v>
      </c>
      <c r="D39" s="16" t="s">
        <v>116</v>
      </c>
      <c r="E39" s="15"/>
      <c r="F39" s="15"/>
      <c r="G39" s="15"/>
      <c r="H39" s="11" t="s">
        <v>54</v>
      </c>
    </row>
    <row r="40" spans="1:8" ht="14.4" x14ac:dyDescent="0.3">
      <c r="A40" s="14"/>
      <c r="B40" s="15"/>
      <c r="C40" s="15" t="s">
        <v>117</v>
      </c>
      <c r="D40" s="16" t="s">
        <v>116</v>
      </c>
      <c r="E40" s="15"/>
      <c r="F40" s="15"/>
      <c r="G40" s="15"/>
      <c r="H40" s="11" t="s">
        <v>54</v>
      </c>
    </row>
    <row r="41" spans="1:8" ht="14.4" x14ac:dyDescent="0.3">
      <c r="A41" s="14"/>
      <c r="B41" s="15"/>
      <c r="C41" s="15" t="s">
        <v>118</v>
      </c>
      <c r="D41" s="16" t="s">
        <v>119</v>
      </c>
      <c r="E41" s="15"/>
      <c r="F41" s="15"/>
      <c r="G41" s="15"/>
      <c r="H41" s="11" t="s">
        <v>54</v>
      </c>
    </row>
    <row r="42" spans="1:8" ht="14.4" x14ac:dyDescent="0.3">
      <c r="A42" s="14"/>
      <c r="B42" s="15"/>
      <c r="C42" s="15" t="s">
        <v>120</v>
      </c>
      <c r="D42" s="16" t="s">
        <v>121</v>
      </c>
      <c r="E42" s="15"/>
      <c r="F42" s="15"/>
      <c r="G42" s="15"/>
      <c r="H42" s="11" t="s">
        <v>54</v>
      </c>
    </row>
    <row r="43" spans="1:8" ht="14.4" x14ac:dyDescent="0.3">
      <c r="A43" s="14"/>
      <c r="B43" s="15"/>
      <c r="C43" s="15" t="s">
        <v>122</v>
      </c>
      <c r="D43" s="16" t="s">
        <v>121</v>
      </c>
      <c r="E43" s="15"/>
      <c r="F43" s="15"/>
      <c r="G43" s="15"/>
      <c r="H43" s="11" t="s">
        <v>54</v>
      </c>
    </row>
    <row r="44" spans="1:8" ht="14.4" x14ac:dyDescent="0.3">
      <c r="A44" s="14"/>
      <c r="B44" s="15"/>
      <c r="C44" s="15" t="s">
        <v>123</v>
      </c>
      <c r="D44" s="16" t="s">
        <v>124</v>
      </c>
      <c r="E44" s="15"/>
      <c r="F44" s="15"/>
      <c r="G44" s="15"/>
      <c r="H44" s="11" t="s">
        <v>54</v>
      </c>
    </row>
    <row r="45" spans="1:8" ht="14.4" x14ac:dyDescent="0.3">
      <c r="A45" s="14"/>
      <c r="B45" s="15"/>
      <c r="C45" s="15" t="s">
        <v>125</v>
      </c>
      <c r="D45" s="16" t="s">
        <v>124</v>
      </c>
      <c r="E45" s="15"/>
      <c r="F45" s="15"/>
      <c r="G45" s="15"/>
      <c r="H45" s="11" t="s">
        <v>54</v>
      </c>
    </row>
    <row r="46" spans="1:8" ht="14.4" x14ac:dyDescent="0.3">
      <c r="A46" s="14"/>
      <c r="B46" s="15"/>
      <c r="C46" s="15" t="s">
        <v>126</v>
      </c>
      <c r="D46" s="16" t="s">
        <v>127</v>
      </c>
      <c r="E46" s="15"/>
      <c r="F46" s="15"/>
      <c r="G46" s="15"/>
      <c r="H46" s="11" t="s">
        <v>54</v>
      </c>
    </row>
    <row r="47" spans="1:8" ht="14.4" x14ac:dyDescent="0.3">
      <c r="A47" s="14"/>
      <c r="B47" s="15"/>
      <c r="C47" s="15" t="s">
        <v>128</v>
      </c>
      <c r="D47" s="16" t="s">
        <v>129</v>
      </c>
      <c r="E47" s="15"/>
      <c r="F47" s="15"/>
      <c r="G47" s="15"/>
      <c r="H47" s="11" t="s">
        <v>54</v>
      </c>
    </row>
    <row r="48" spans="1:8" ht="14.4" x14ac:dyDescent="0.3">
      <c r="A48" s="14"/>
      <c r="B48" s="15"/>
      <c r="C48" s="15" t="s">
        <v>69</v>
      </c>
      <c r="D48" s="16" t="s">
        <v>130</v>
      </c>
      <c r="E48" s="15"/>
      <c r="F48" s="15"/>
      <c r="G48" s="15"/>
      <c r="H48" s="11" t="s">
        <v>54</v>
      </c>
    </row>
    <row r="49" spans="1:8" ht="14.4" x14ac:dyDescent="0.3">
      <c r="A49" s="14"/>
      <c r="B49" s="15"/>
      <c r="C49" s="15" t="s">
        <v>131</v>
      </c>
      <c r="D49" s="16" t="s">
        <v>130</v>
      </c>
      <c r="E49" s="15"/>
      <c r="F49" s="15"/>
      <c r="G49" s="15"/>
      <c r="H49" s="11" t="s">
        <v>54</v>
      </c>
    </row>
    <row r="50" spans="1:8" ht="14.4" x14ac:dyDescent="0.3">
      <c r="A50" s="14"/>
      <c r="B50" s="15"/>
      <c r="C50" s="15" t="s">
        <v>132</v>
      </c>
      <c r="D50" s="16" t="s">
        <v>133</v>
      </c>
      <c r="E50" s="15"/>
      <c r="F50" s="15"/>
      <c r="G50" s="15"/>
      <c r="H50" s="11" t="s">
        <v>54</v>
      </c>
    </row>
    <row r="51" spans="1:8" ht="14.4" x14ac:dyDescent="0.3">
      <c r="A51" s="14"/>
      <c r="B51" s="15"/>
      <c r="C51" s="15" t="s">
        <v>134</v>
      </c>
      <c r="D51" s="16" t="s">
        <v>133</v>
      </c>
      <c r="E51" s="15"/>
      <c r="F51" s="15"/>
      <c r="G51" s="15"/>
      <c r="H51" s="11" t="s">
        <v>54</v>
      </c>
    </row>
    <row r="52" spans="1:8" ht="14.4" x14ac:dyDescent="0.3">
      <c r="A52" s="14"/>
      <c r="B52" s="15"/>
      <c r="C52" s="15" t="s">
        <v>135</v>
      </c>
      <c r="D52" s="16" t="s">
        <v>136</v>
      </c>
      <c r="E52" s="15"/>
      <c r="F52" s="15"/>
      <c r="G52" s="15"/>
      <c r="H52" s="11" t="s">
        <v>54</v>
      </c>
    </row>
    <row r="53" spans="1:8" ht="14.4" x14ac:dyDescent="0.3">
      <c r="A53" s="14"/>
      <c r="B53" s="15"/>
      <c r="C53" s="15" t="s">
        <v>137</v>
      </c>
      <c r="D53" s="16" t="s">
        <v>138</v>
      </c>
      <c r="E53" s="15"/>
      <c r="F53" s="15"/>
      <c r="G53" s="15"/>
      <c r="H53" s="11" t="s">
        <v>54</v>
      </c>
    </row>
    <row r="54" spans="1:8" ht="14.4" x14ac:dyDescent="0.3">
      <c r="A54" s="14"/>
      <c r="B54" s="15"/>
      <c r="C54" s="15" t="s">
        <v>139</v>
      </c>
      <c r="D54" s="16" t="s">
        <v>138</v>
      </c>
      <c r="E54" s="15"/>
      <c r="F54" s="15"/>
      <c r="G54" s="15"/>
      <c r="H54" s="11" t="s">
        <v>54</v>
      </c>
    </row>
    <row r="55" spans="1:8" ht="14.4" x14ac:dyDescent="0.3">
      <c r="A55" s="14"/>
      <c r="B55" s="15"/>
      <c r="C55" s="15" t="s">
        <v>140</v>
      </c>
      <c r="D55" s="16" t="s">
        <v>141</v>
      </c>
      <c r="E55" s="15"/>
      <c r="F55" s="15"/>
      <c r="G55" s="15"/>
      <c r="H55" s="11" t="s">
        <v>54</v>
      </c>
    </row>
    <row r="56" spans="1:8" ht="15" thickBot="1" x14ac:dyDescent="0.35">
      <c r="A56" s="17"/>
      <c r="B56" s="15"/>
      <c r="C56" s="15"/>
      <c r="D56" s="16"/>
      <c r="E56" s="15"/>
      <c r="F56" s="15"/>
      <c r="G56" s="15"/>
      <c r="H56" s="18"/>
    </row>
    <row r="57" spans="1:8" x14ac:dyDescent="0.25">
      <c r="A57" s="53" t="s">
        <v>142</v>
      </c>
      <c r="B57" s="54"/>
      <c r="C57" s="54"/>
      <c r="D57" s="54"/>
      <c r="E57" s="54"/>
      <c r="F57" s="54"/>
      <c r="G57" s="54"/>
      <c r="H57" s="55"/>
    </row>
    <row r="58" spans="1:8" ht="14.4" thickBot="1" x14ac:dyDescent="0.3">
      <c r="A58" s="56"/>
      <c r="B58" s="57"/>
      <c r="C58" s="57"/>
      <c r="D58" s="57"/>
      <c r="E58" s="57"/>
      <c r="F58" s="57"/>
      <c r="G58" s="57"/>
      <c r="H58" s="58"/>
    </row>
    <row r="59" spans="1:8" x14ac:dyDescent="0.25">
      <c r="A59" s="13" t="s">
        <v>143</v>
      </c>
      <c r="B59" s="19">
        <v>45798</v>
      </c>
      <c r="C59" s="7" t="s">
        <v>144</v>
      </c>
      <c r="D59" s="20">
        <v>0.54513888888888884</v>
      </c>
      <c r="E59" s="6" t="s">
        <v>46</v>
      </c>
      <c r="F59" s="21">
        <v>0.64930555555555558</v>
      </c>
      <c r="G59" s="22">
        <v>45798</v>
      </c>
      <c r="H59" s="22"/>
    </row>
    <row r="60" spans="1:8" x14ac:dyDescent="0.25">
      <c r="A60" s="12"/>
      <c r="B60" s="9"/>
      <c r="C60" s="9" t="s">
        <v>64</v>
      </c>
      <c r="D60" s="9" t="s">
        <v>65</v>
      </c>
      <c r="E60" s="9"/>
      <c r="F60" s="10"/>
      <c r="G60" s="10"/>
      <c r="H60" s="11" t="s">
        <v>54</v>
      </c>
    </row>
    <row r="61" spans="1:8" x14ac:dyDescent="0.25">
      <c r="A61" s="12"/>
      <c r="B61" s="9"/>
      <c r="C61" s="9" t="s">
        <v>66</v>
      </c>
      <c r="D61" s="9" t="s">
        <v>65</v>
      </c>
      <c r="E61" s="9"/>
      <c r="F61" s="10"/>
      <c r="G61" s="10"/>
      <c r="H61" s="11" t="s">
        <v>54</v>
      </c>
    </row>
    <row r="62" spans="1:8" x14ac:dyDescent="0.25">
      <c r="A62" s="12"/>
      <c r="B62" s="9"/>
      <c r="C62" s="9" t="s">
        <v>67</v>
      </c>
      <c r="D62" s="9" t="s">
        <v>68</v>
      </c>
      <c r="E62" s="9"/>
      <c r="F62" s="10"/>
      <c r="G62" s="10"/>
      <c r="H62" s="11" t="s">
        <v>54</v>
      </c>
    </row>
    <row r="63" spans="1:8" x14ac:dyDescent="0.25">
      <c r="A63" s="12"/>
      <c r="B63" s="9"/>
      <c r="C63" s="9" t="s">
        <v>69</v>
      </c>
      <c r="D63" s="9" t="s">
        <v>68</v>
      </c>
      <c r="E63" s="9"/>
      <c r="F63" s="10"/>
      <c r="G63" s="10"/>
      <c r="H63" s="11" t="s">
        <v>54</v>
      </c>
    </row>
    <row r="64" spans="1:8" x14ac:dyDescent="0.25">
      <c r="A64" s="12"/>
      <c r="B64" s="9"/>
      <c r="C64" s="9" t="s">
        <v>70</v>
      </c>
      <c r="D64" s="9" t="s">
        <v>71</v>
      </c>
      <c r="E64" s="9"/>
      <c r="F64" s="10"/>
      <c r="G64" s="10"/>
      <c r="H64" s="11" t="s">
        <v>54</v>
      </c>
    </row>
    <row r="65" spans="1:8" x14ac:dyDescent="0.25">
      <c r="A65" s="12"/>
      <c r="B65" s="9"/>
      <c r="C65" s="9" t="s">
        <v>72</v>
      </c>
      <c r="D65" s="9" t="s">
        <v>73</v>
      </c>
      <c r="E65" s="9"/>
      <c r="F65" s="10"/>
      <c r="G65" s="10"/>
      <c r="H65" s="11" t="s">
        <v>54</v>
      </c>
    </row>
    <row r="66" spans="1:8" x14ac:dyDescent="0.25">
      <c r="A66" s="12"/>
      <c r="B66" s="9"/>
      <c r="C66" s="9" t="s">
        <v>74</v>
      </c>
      <c r="D66" s="9" t="s">
        <v>73</v>
      </c>
      <c r="E66" s="9"/>
      <c r="F66" s="10"/>
      <c r="G66" s="10"/>
      <c r="H66" s="11" t="s">
        <v>54</v>
      </c>
    </row>
    <row r="67" spans="1:8" x14ac:dyDescent="0.25">
      <c r="A67" s="12"/>
      <c r="B67" s="9"/>
      <c r="C67" s="9" t="s">
        <v>75</v>
      </c>
      <c r="D67" s="9" t="s">
        <v>76</v>
      </c>
      <c r="E67" s="9"/>
      <c r="F67" s="10"/>
      <c r="G67" s="10"/>
      <c r="H67" s="11" t="s">
        <v>54</v>
      </c>
    </row>
    <row r="68" spans="1:8" x14ac:dyDescent="0.25">
      <c r="A68" s="12"/>
      <c r="B68" s="9"/>
      <c r="C68" s="9" t="s">
        <v>77</v>
      </c>
      <c r="D68" s="9" t="s">
        <v>78</v>
      </c>
      <c r="E68" s="9"/>
      <c r="F68" s="10"/>
      <c r="G68" s="10"/>
      <c r="H68" s="11" t="s">
        <v>54</v>
      </c>
    </row>
    <row r="69" spans="1:8" x14ac:dyDescent="0.25">
      <c r="A69" s="12"/>
      <c r="B69" s="9"/>
      <c r="C69" s="9" t="s">
        <v>79</v>
      </c>
      <c r="D69" s="9" t="s">
        <v>78</v>
      </c>
      <c r="E69" s="9"/>
      <c r="F69" s="10"/>
      <c r="G69" s="10"/>
      <c r="H69" s="11" t="s">
        <v>54</v>
      </c>
    </row>
    <row r="70" spans="1:8" x14ac:dyDescent="0.25">
      <c r="A70" s="12"/>
      <c r="B70" s="9"/>
      <c r="C70" s="9" t="s">
        <v>80</v>
      </c>
      <c r="D70" s="9" t="s">
        <v>81</v>
      </c>
      <c r="E70" s="9"/>
      <c r="F70" s="10"/>
      <c r="G70" s="10"/>
      <c r="H70" s="11" t="s">
        <v>54</v>
      </c>
    </row>
    <row r="71" spans="1:8" x14ac:dyDescent="0.25">
      <c r="A71" s="12"/>
      <c r="B71" s="9"/>
      <c r="C71" s="9" t="s">
        <v>77</v>
      </c>
      <c r="D71" s="9" t="s">
        <v>82</v>
      </c>
      <c r="E71" s="9"/>
      <c r="F71" s="10"/>
      <c r="G71" s="10"/>
      <c r="H71" s="11" t="s">
        <v>54</v>
      </c>
    </row>
    <row r="72" spans="1:8" x14ac:dyDescent="0.25">
      <c r="A72" s="12"/>
      <c r="B72" s="9"/>
      <c r="C72" s="9" t="s">
        <v>83</v>
      </c>
      <c r="D72" s="9" t="s">
        <v>82</v>
      </c>
      <c r="E72" s="9"/>
      <c r="F72" s="10"/>
      <c r="G72" s="10"/>
      <c r="H72" s="11" t="s">
        <v>54</v>
      </c>
    </row>
    <row r="73" spans="1:8" x14ac:dyDescent="0.25">
      <c r="A73" s="12"/>
      <c r="B73" s="9"/>
      <c r="C73" s="9" t="s">
        <v>84</v>
      </c>
      <c r="D73" s="9" t="s">
        <v>85</v>
      </c>
      <c r="E73" s="9"/>
      <c r="F73" s="10"/>
      <c r="G73" s="10"/>
      <c r="H73" s="11" t="s">
        <v>54</v>
      </c>
    </row>
    <row r="74" spans="1:8" x14ac:dyDescent="0.25">
      <c r="A74" s="12"/>
      <c r="B74" s="9"/>
      <c r="C74" s="9" t="s">
        <v>86</v>
      </c>
      <c r="D74" s="9" t="s">
        <v>87</v>
      </c>
      <c r="E74" s="9"/>
      <c r="F74" s="10"/>
      <c r="G74" s="10"/>
      <c r="H74" s="11" t="s">
        <v>54</v>
      </c>
    </row>
    <row r="75" spans="1:8" x14ac:dyDescent="0.25">
      <c r="A75" s="12"/>
      <c r="B75" s="9"/>
      <c r="C75" s="9" t="s">
        <v>88</v>
      </c>
      <c r="D75" s="9" t="s">
        <v>89</v>
      </c>
      <c r="E75" s="9"/>
      <c r="F75" s="10"/>
      <c r="G75" s="10"/>
      <c r="H75" s="11" t="s">
        <v>54</v>
      </c>
    </row>
    <row r="76" spans="1:8" x14ac:dyDescent="0.25">
      <c r="A76" s="12"/>
      <c r="B76" s="9"/>
      <c r="C76" s="9" t="s">
        <v>90</v>
      </c>
      <c r="D76" s="9" t="s">
        <v>91</v>
      </c>
      <c r="E76" s="9"/>
      <c r="F76" s="10"/>
      <c r="G76" s="10"/>
      <c r="H76" s="11" t="s">
        <v>54</v>
      </c>
    </row>
    <row r="77" spans="1:8" x14ac:dyDescent="0.25">
      <c r="A77" s="12"/>
      <c r="B77" s="9"/>
      <c r="C77" s="9" t="s">
        <v>92</v>
      </c>
      <c r="D77" s="9" t="s">
        <v>93</v>
      </c>
      <c r="E77" s="9"/>
      <c r="F77" s="10"/>
      <c r="G77" s="10"/>
      <c r="H77" s="11" t="s">
        <v>54</v>
      </c>
    </row>
    <row r="78" spans="1:8" x14ac:dyDescent="0.25">
      <c r="A78" s="12"/>
      <c r="B78" s="9"/>
      <c r="C78" s="9" t="s">
        <v>94</v>
      </c>
      <c r="D78" s="9" t="s">
        <v>93</v>
      </c>
      <c r="E78" s="9"/>
      <c r="F78" s="10"/>
      <c r="G78" s="10"/>
      <c r="H78" s="11" t="s">
        <v>54</v>
      </c>
    </row>
    <row r="79" spans="1:8" x14ac:dyDescent="0.25">
      <c r="A79" s="48"/>
      <c r="B79" s="9"/>
      <c r="C79" s="9" t="s">
        <v>99</v>
      </c>
      <c r="D79" s="9" t="s">
        <v>100</v>
      </c>
      <c r="E79" s="9" t="s">
        <v>53</v>
      </c>
      <c r="F79" s="10" t="s">
        <v>53</v>
      </c>
      <c r="G79" s="10"/>
      <c r="H79" s="11" t="s">
        <v>54</v>
      </c>
    </row>
    <row r="80" spans="1:8" x14ac:dyDescent="0.25">
      <c r="A80" s="48"/>
      <c r="B80" s="9"/>
      <c r="C80" s="9" t="s">
        <v>101</v>
      </c>
      <c r="D80" s="9" t="s">
        <v>100</v>
      </c>
      <c r="E80" s="9" t="s">
        <v>53</v>
      </c>
      <c r="F80" s="10" t="s">
        <v>53</v>
      </c>
      <c r="G80" s="10"/>
      <c r="H80" s="11" t="s">
        <v>54</v>
      </c>
    </row>
    <row r="81" spans="1:8" x14ac:dyDescent="0.25">
      <c r="A81" s="49"/>
      <c r="B81" s="9"/>
      <c r="C81" s="9" t="s">
        <v>102</v>
      </c>
      <c r="D81" s="9" t="s">
        <v>103</v>
      </c>
      <c r="E81" s="9" t="s">
        <v>53</v>
      </c>
      <c r="F81" s="10" t="s">
        <v>53</v>
      </c>
      <c r="G81" s="10"/>
      <c r="H81" s="11" t="s">
        <v>54</v>
      </c>
    </row>
    <row r="82" spans="1:8" ht="14.4" x14ac:dyDescent="0.3">
      <c r="A82" s="23"/>
      <c r="B82" s="15"/>
      <c r="C82" s="15" t="s">
        <v>79</v>
      </c>
      <c r="D82" s="16" t="s">
        <v>104</v>
      </c>
      <c r="E82" s="15"/>
      <c r="F82" s="15"/>
      <c r="G82" s="15"/>
      <c r="H82" s="11" t="s">
        <v>54</v>
      </c>
    </row>
    <row r="83" spans="1:8" ht="14.4" x14ac:dyDescent="0.3">
      <c r="A83" s="23"/>
      <c r="B83" s="15"/>
      <c r="C83" s="15" t="s">
        <v>105</v>
      </c>
      <c r="D83" s="16" t="s">
        <v>104</v>
      </c>
      <c r="E83" s="15"/>
      <c r="F83" s="15"/>
      <c r="G83" s="15"/>
      <c r="H83" s="11" t="s">
        <v>54</v>
      </c>
    </row>
    <row r="84" spans="1:8" ht="14.4" x14ac:dyDescent="0.3">
      <c r="A84" s="23"/>
      <c r="B84" s="15"/>
      <c r="C84" s="15" t="s">
        <v>106</v>
      </c>
      <c r="D84" s="16" t="s">
        <v>107</v>
      </c>
      <c r="E84" s="15"/>
      <c r="F84" s="15"/>
      <c r="G84" s="15"/>
      <c r="H84" s="11" t="s">
        <v>54</v>
      </c>
    </row>
    <row r="85" spans="1:8" ht="14.4" x14ac:dyDescent="0.3">
      <c r="A85" s="23"/>
      <c r="B85" s="15"/>
      <c r="C85" s="15" t="s">
        <v>108</v>
      </c>
      <c r="D85" s="16" t="s">
        <v>109</v>
      </c>
      <c r="E85" s="15"/>
      <c r="F85" s="15"/>
      <c r="G85" s="15"/>
      <c r="H85" s="11" t="s">
        <v>54</v>
      </c>
    </row>
    <row r="86" spans="1:8" ht="14.4" x14ac:dyDescent="0.3">
      <c r="A86" s="23"/>
      <c r="B86" s="15"/>
      <c r="C86" s="15" t="s">
        <v>110</v>
      </c>
      <c r="D86" s="16" t="s">
        <v>111</v>
      </c>
      <c r="E86" s="15"/>
      <c r="F86" s="15"/>
      <c r="G86" s="15"/>
      <c r="H86" s="11" t="s">
        <v>54</v>
      </c>
    </row>
    <row r="87" spans="1:8" ht="14.4" x14ac:dyDescent="0.3">
      <c r="A87" s="23"/>
      <c r="B87" s="15"/>
      <c r="C87" s="15" t="s">
        <v>112</v>
      </c>
      <c r="D87" s="16" t="s">
        <v>111</v>
      </c>
      <c r="E87" s="15"/>
      <c r="F87" s="15"/>
      <c r="G87" s="15"/>
      <c r="H87" s="11" t="s">
        <v>54</v>
      </c>
    </row>
    <row r="88" spans="1:8" ht="14.4" x14ac:dyDescent="0.3">
      <c r="A88" s="23"/>
      <c r="B88" s="15"/>
      <c r="C88" s="15" t="s">
        <v>113</v>
      </c>
      <c r="D88" s="16" t="s">
        <v>114</v>
      </c>
      <c r="E88" s="15"/>
      <c r="F88" s="15"/>
      <c r="G88" s="15"/>
      <c r="H88" s="11" t="s">
        <v>54</v>
      </c>
    </row>
    <row r="89" spans="1:8" ht="14.4" x14ac:dyDescent="0.3">
      <c r="A89" s="23"/>
      <c r="B89" s="15"/>
      <c r="C89" s="15" t="s">
        <v>74</v>
      </c>
      <c r="D89" s="16" t="s">
        <v>114</v>
      </c>
      <c r="E89" s="15"/>
      <c r="F89" s="15"/>
      <c r="G89" s="15"/>
      <c r="H89" s="11" t="s">
        <v>54</v>
      </c>
    </row>
    <row r="90" spans="1:8" ht="14.4" x14ac:dyDescent="0.3">
      <c r="A90" s="23"/>
      <c r="B90" s="15"/>
      <c r="C90" s="15" t="s">
        <v>115</v>
      </c>
      <c r="D90" s="16" t="s">
        <v>116</v>
      </c>
      <c r="E90" s="15"/>
      <c r="F90" s="15"/>
      <c r="G90" s="15"/>
      <c r="H90" s="11" t="s">
        <v>54</v>
      </c>
    </row>
    <row r="91" spans="1:8" ht="14.4" x14ac:dyDescent="0.3">
      <c r="A91" s="23"/>
      <c r="B91" s="15"/>
      <c r="C91" s="15" t="s">
        <v>117</v>
      </c>
      <c r="D91" s="16" t="s">
        <v>116</v>
      </c>
      <c r="E91" s="15"/>
      <c r="F91" s="15"/>
      <c r="G91" s="15"/>
      <c r="H91" s="11" t="s">
        <v>54</v>
      </c>
    </row>
    <row r="92" spans="1:8" ht="14.4" x14ac:dyDescent="0.3">
      <c r="A92" s="23"/>
      <c r="B92" s="15"/>
      <c r="C92" s="15" t="s">
        <v>118</v>
      </c>
      <c r="D92" s="16" t="s">
        <v>119</v>
      </c>
      <c r="E92" s="15"/>
      <c r="F92" s="15"/>
      <c r="G92" s="15"/>
      <c r="H92" s="11" t="s">
        <v>54</v>
      </c>
    </row>
    <row r="93" spans="1:8" ht="14.4" x14ac:dyDescent="0.3">
      <c r="A93" s="23"/>
      <c r="B93" s="15"/>
      <c r="C93" s="15" t="s">
        <v>120</v>
      </c>
      <c r="D93" s="16" t="s">
        <v>121</v>
      </c>
      <c r="E93" s="15"/>
      <c r="F93" s="15"/>
      <c r="G93" s="15"/>
      <c r="H93" s="11" t="s">
        <v>54</v>
      </c>
    </row>
    <row r="94" spans="1:8" ht="14.4" x14ac:dyDescent="0.3">
      <c r="A94" s="23"/>
      <c r="B94" s="15"/>
      <c r="C94" s="15" t="s">
        <v>122</v>
      </c>
      <c r="D94" s="16" t="s">
        <v>121</v>
      </c>
      <c r="E94" s="15"/>
      <c r="F94" s="15"/>
      <c r="G94" s="15"/>
      <c r="H94" s="11" t="s">
        <v>54</v>
      </c>
    </row>
    <row r="95" spans="1:8" ht="14.4" x14ac:dyDescent="0.3">
      <c r="A95" s="23"/>
      <c r="B95" s="15"/>
      <c r="C95" s="15" t="s">
        <v>123</v>
      </c>
      <c r="D95" s="16" t="s">
        <v>124</v>
      </c>
      <c r="E95" s="15"/>
      <c r="F95" s="15"/>
      <c r="G95" s="15"/>
      <c r="H95" s="11" t="s">
        <v>54</v>
      </c>
    </row>
    <row r="96" spans="1:8" ht="14.4" x14ac:dyDescent="0.3">
      <c r="A96" s="23"/>
      <c r="B96" s="15"/>
      <c r="C96" s="15" t="s">
        <v>125</v>
      </c>
      <c r="D96" s="16" t="s">
        <v>124</v>
      </c>
      <c r="E96" s="15"/>
      <c r="F96" s="15"/>
      <c r="G96" s="15"/>
      <c r="H96" s="11" t="s">
        <v>54</v>
      </c>
    </row>
    <row r="97" spans="1:8" ht="14.4" x14ac:dyDescent="0.3">
      <c r="A97" s="23"/>
      <c r="B97" s="15"/>
      <c r="C97" s="15" t="s">
        <v>126</v>
      </c>
      <c r="D97" s="16" t="s">
        <v>127</v>
      </c>
      <c r="E97" s="15"/>
      <c r="F97" s="15"/>
      <c r="G97" s="15"/>
      <c r="H97" s="11" t="s">
        <v>54</v>
      </c>
    </row>
    <row r="98" spans="1:8" ht="14.4" x14ac:dyDescent="0.3">
      <c r="A98" s="23"/>
      <c r="B98" s="15"/>
      <c r="C98" s="15" t="s">
        <v>128</v>
      </c>
      <c r="D98" s="16" t="s">
        <v>129</v>
      </c>
      <c r="E98" s="15"/>
      <c r="F98" s="15"/>
      <c r="G98" s="15"/>
      <c r="H98" s="11" t="s">
        <v>54</v>
      </c>
    </row>
    <row r="99" spans="1:8" ht="14.4" x14ac:dyDescent="0.3">
      <c r="A99" s="23"/>
      <c r="B99" s="15"/>
      <c r="C99" s="15" t="s">
        <v>69</v>
      </c>
      <c r="D99" s="16" t="s">
        <v>130</v>
      </c>
      <c r="E99" s="15"/>
      <c r="F99" s="15"/>
      <c r="G99" s="15"/>
      <c r="H99" s="11" t="s">
        <v>54</v>
      </c>
    </row>
    <row r="100" spans="1:8" ht="14.4" x14ac:dyDescent="0.3">
      <c r="A100" s="23"/>
      <c r="B100" s="15"/>
      <c r="C100" s="15" t="s">
        <v>131</v>
      </c>
      <c r="D100" s="16" t="s">
        <v>130</v>
      </c>
      <c r="E100" s="15"/>
      <c r="F100" s="15"/>
      <c r="G100" s="15"/>
      <c r="H100" s="11" t="s">
        <v>54</v>
      </c>
    </row>
    <row r="101" spans="1:8" ht="14.4" x14ac:dyDescent="0.3">
      <c r="A101" s="23"/>
      <c r="B101" s="15"/>
      <c r="C101" s="15" t="s">
        <v>132</v>
      </c>
      <c r="D101" s="16" t="s">
        <v>133</v>
      </c>
      <c r="E101" s="15"/>
      <c r="F101" s="15"/>
      <c r="G101" s="15"/>
      <c r="H101" s="11" t="s">
        <v>54</v>
      </c>
    </row>
    <row r="102" spans="1:8" ht="14.4" x14ac:dyDescent="0.3">
      <c r="A102" s="23"/>
      <c r="B102" s="15"/>
      <c r="C102" s="15" t="s">
        <v>134</v>
      </c>
      <c r="D102" s="16" t="s">
        <v>133</v>
      </c>
      <c r="E102" s="15"/>
      <c r="F102" s="15"/>
      <c r="G102" s="15"/>
      <c r="H102" s="11" t="s">
        <v>54</v>
      </c>
    </row>
    <row r="103" spans="1:8" ht="14.4" x14ac:dyDescent="0.3">
      <c r="A103" s="23"/>
      <c r="B103" s="15"/>
      <c r="C103" s="15" t="s">
        <v>135</v>
      </c>
      <c r="D103" s="16" t="s">
        <v>136</v>
      </c>
      <c r="E103" s="15"/>
      <c r="F103" s="15"/>
      <c r="G103" s="15"/>
      <c r="H103" s="11" t="s">
        <v>54</v>
      </c>
    </row>
    <row r="104" spans="1:8" ht="14.4" x14ac:dyDescent="0.3">
      <c r="A104" s="23"/>
      <c r="B104" s="15"/>
      <c r="C104" s="15" t="s">
        <v>137</v>
      </c>
      <c r="D104" s="16" t="s">
        <v>138</v>
      </c>
      <c r="E104" s="15"/>
      <c r="F104" s="15"/>
      <c r="G104" s="15"/>
      <c r="H104" s="11" t="s">
        <v>54</v>
      </c>
    </row>
    <row r="105" spans="1:8" ht="14.4" x14ac:dyDescent="0.3">
      <c r="A105" s="23"/>
      <c r="B105" s="15"/>
      <c r="C105" s="15" t="s">
        <v>139</v>
      </c>
      <c r="D105" s="16" t="s">
        <v>138</v>
      </c>
      <c r="E105" s="15"/>
      <c r="F105" s="15"/>
      <c r="G105" s="15"/>
      <c r="H105" s="11" t="s">
        <v>54</v>
      </c>
    </row>
    <row r="106" spans="1:8" ht="14.4" x14ac:dyDescent="0.3">
      <c r="A106" s="23"/>
      <c r="B106" s="15"/>
      <c r="C106" s="15" t="s">
        <v>140</v>
      </c>
      <c r="D106" s="16" t="s">
        <v>141</v>
      </c>
      <c r="E106" s="15"/>
      <c r="F106" s="15"/>
      <c r="G106" s="15"/>
      <c r="H106" s="11" t="s">
        <v>54</v>
      </c>
    </row>
    <row r="107" spans="1:8" x14ac:dyDescent="0.25">
      <c r="A107" s="13" t="s">
        <v>145</v>
      </c>
      <c r="B107" s="19">
        <v>45798</v>
      </c>
      <c r="C107" s="7" t="s">
        <v>144</v>
      </c>
      <c r="D107" s="20">
        <v>0.5625</v>
      </c>
      <c r="E107" s="6" t="s">
        <v>58</v>
      </c>
      <c r="F107" s="21">
        <v>0.71180555555555558</v>
      </c>
      <c r="G107" s="24">
        <v>45798</v>
      </c>
      <c r="H107" s="22"/>
    </row>
    <row r="108" spans="1:8" x14ac:dyDescent="0.25">
      <c r="A108" s="12"/>
      <c r="B108" s="9"/>
      <c r="C108" s="9" t="s">
        <v>61</v>
      </c>
      <c r="D108" s="9" t="s">
        <v>62</v>
      </c>
      <c r="E108" s="9" t="s">
        <v>53</v>
      </c>
      <c r="F108" s="10" t="s">
        <v>53</v>
      </c>
      <c r="G108" s="10"/>
      <c r="H108" s="11" t="s">
        <v>54</v>
      </c>
    </row>
    <row r="109" spans="1:8" x14ac:dyDescent="0.25">
      <c r="A109" s="14"/>
      <c r="B109" s="9"/>
      <c r="C109" s="9" t="s">
        <v>63</v>
      </c>
      <c r="D109" s="9" t="s">
        <v>62</v>
      </c>
      <c r="E109" s="9" t="s">
        <v>53</v>
      </c>
      <c r="F109" s="10" t="s">
        <v>53</v>
      </c>
      <c r="G109" s="10"/>
      <c r="H109" s="11" t="s">
        <v>54</v>
      </c>
    </row>
    <row r="110" spans="1:8" x14ac:dyDescent="0.25">
      <c r="A110" s="47" t="s">
        <v>146</v>
      </c>
      <c r="B110" s="19">
        <v>45799</v>
      </c>
      <c r="C110" s="7" t="s">
        <v>144</v>
      </c>
      <c r="D110" s="20">
        <v>0.46875</v>
      </c>
      <c r="E110" s="6" t="s">
        <v>46</v>
      </c>
      <c r="F110" s="21">
        <v>0.58680555555555558</v>
      </c>
      <c r="G110" s="24">
        <v>45799</v>
      </c>
      <c r="H110" s="22"/>
    </row>
    <row r="111" spans="1:8" x14ac:dyDescent="0.25">
      <c r="A111" s="48"/>
      <c r="B111" s="9"/>
      <c r="C111" s="9" t="s">
        <v>51</v>
      </c>
      <c r="D111" s="9" t="s">
        <v>52</v>
      </c>
      <c r="E111" s="9" t="s">
        <v>53</v>
      </c>
      <c r="F111" s="10" t="s">
        <v>53</v>
      </c>
      <c r="G111" s="10"/>
      <c r="H111" s="11" t="s">
        <v>54</v>
      </c>
    </row>
    <row r="112" spans="1:8" x14ac:dyDescent="0.25">
      <c r="A112" s="49"/>
      <c r="B112" s="9"/>
      <c r="C112" s="9" t="s">
        <v>55</v>
      </c>
      <c r="D112" s="9" t="s">
        <v>56</v>
      </c>
      <c r="E112" s="9" t="s">
        <v>53</v>
      </c>
      <c r="F112" s="10" t="s">
        <v>53</v>
      </c>
      <c r="G112" s="10"/>
      <c r="H112" s="11" t="s">
        <v>54</v>
      </c>
    </row>
  </sheetData>
  <mergeCells count="6">
    <mergeCell ref="A110:A112"/>
    <mergeCell ref="A1:H1"/>
    <mergeCell ref="A2:A4"/>
    <mergeCell ref="A5:A7"/>
    <mergeCell ref="A57:H58"/>
    <mergeCell ref="A79:A8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71D8F-BD46-4649-86E0-F19669F2A0DE}">
  <dimension ref="A2:G27"/>
  <sheetViews>
    <sheetView tabSelected="1" workbookViewId="0">
      <selection activeCell="D25" sqref="D25"/>
    </sheetView>
  </sheetViews>
  <sheetFormatPr defaultRowHeight="13.8" x14ac:dyDescent="0.25"/>
  <cols>
    <col min="3" max="3" width="15.59765625" customWidth="1"/>
    <col min="4" max="4" width="10.5" customWidth="1"/>
    <col min="5" max="5" width="10.59765625" customWidth="1"/>
    <col min="7" max="7" width="20.796875" customWidth="1"/>
  </cols>
  <sheetData>
    <row r="2" spans="1:7" ht="27.6" x14ac:dyDescent="0.25">
      <c r="A2" s="36" t="s">
        <v>172</v>
      </c>
      <c r="B2">
        <v>25</v>
      </c>
      <c r="C2" s="37">
        <v>306853</v>
      </c>
    </row>
    <row r="4" spans="1:7" x14ac:dyDescent="0.25">
      <c r="A4" t="s">
        <v>223</v>
      </c>
      <c r="C4" t="s">
        <v>173</v>
      </c>
      <c r="D4" t="s">
        <v>174</v>
      </c>
      <c r="E4" t="s">
        <v>175</v>
      </c>
      <c r="F4" t="s">
        <v>177</v>
      </c>
    </row>
    <row r="5" spans="1:7" x14ac:dyDescent="0.25">
      <c r="B5" s="38">
        <v>45790</v>
      </c>
      <c r="C5" s="36" t="s">
        <v>176</v>
      </c>
      <c r="D5">
        <v>3</v>
      </c>
      <c r="F5" t="s">
        <v>178</v>
      </c>
    </row>
    <row r="6" spans="1:7" x14ac:dyDescent="0.25">
      <c r="B6" s="38">
        <v>45791</v>
      </c>
      <c r="C6" s="36" t="s">
        <v>176</v>
      </c>
      <c r="D6">
        <v>3</v>
      </c>
    </row>
    <row r="7" spans="1:7" x14ac:dyDescent="0.25">
      <c r="B7" t="s">
        <v>179</v>
      </c>
      <c r="C7" s="36" t="s">
        <v>180</v>
      </c>
      <c r="E7">
        <v>100</v>
      </c>
      <c r="F7" t="s">
        <v>178</v>
      </c>
      <c r="G7" t="s">
        <v>181</v>
      </c>
    </row>
    <row r="8" spans="1:7" ht="27.6" x14ac:dyDescent="0.25">
      <c r="B8" s="38">
        <v>45790</v>
      </c>
      <c r="C8" s="36" t="s">
        <v>224</v>
      </c>
      <c r="E8">
        <v>50</v>
      </c>
      <c r="F8" t="s">
        <v>225</v>
      </c>
    </row>
    <row r="9" spans="1:7" x14ac:dyDescent="0.25">
      <c r="B9" t="s">
        <v>191</v>
      </c>
      <c r="C9" s="36" t="s">
        <v>180</v>
      </c>
      <c r="E9">
        <v>75</v>
      </c>
      <c r="F9" t="s">
        <v>192</v>
      </c>
      <c r="G9" t="s">
        <v>193</v>
      </c>
    </row>
    <row r="10" spans="1:7" ht="27.6" x14ac:dyDescent="0.25">
      <c r="B10" s="38">
        <v>45794</v>
      </c>
      <c r="C10" s="36" t="s">
        <v>194</v>
      </c>
      <c r="D10">
        <v>10</v>
      </c>
      <c r="F10" t="s">
        <v>192</v>
      </c>
    </row>
    <row r="11" spans="1:7" x14ac:dyDescent="0.25">
      <c r="B11" s="38">
        <v>45794</v>
      </c>
      <c r="C11" s="36" t="s">
        <v>196</v>
      </c>
      <c r="D11">
        <v>10</v>
      </c>
      <c r="E11">
        <v>100</v>
      </c>
      <c r="F11" t="s">
        <v>192</v>
      </c>
    </row>
    <row r="12" spans="1:7" x14ac:dyDescent="0.25">
      <c r="B12" s="38">
        <v>45794</v>
      </c>
      <c r="C12" s="36" t="s">
        <v>180</v>
      </c>
      <c r="E12">
        <v>50</v>
      </c>
      <c r="F12" t="s">
        <v>192</v>
      </c>
      <c r="G12" t="s">
        <v>197</v>
      </c>
    </row>
    <row r="13" spans="1:7" x14ac:dyDescent="0.25">
      <c r="B13" s="38">
        <v>45795</v>
      </c>
      <c r="C13" s="36" t="s">
        <v>198</v>
      </c>
      <c r="D13">
        <v>4.5</v>
      </c>
      <c r="F13" t="s">
        <v>192</v>
      </c>
    </row>
    <row r="14" spans="1:7" x14ac:dyDescent="0.25">
      <c r="B14" s="38">
        <v>45795</v>
      </c>
      <c r="C14" s="36" t="s">
        <v>199</v>
      </c>
      <c r="D14">
        <v>10</v>
      </c>
      <c r="F14" t="s">
        <v>192</v>
      </c>
    </row>
    <row r="15" spans="1:7" x14ac:dyDescent="0.25">
      <c r="B15" s="38">
        <v>45795</v>
      </c>
      <c r="C15" s="36" t="s">
        <v>200</v>
      </c>
      <c r="D15">
        <v>10</v>
      </c>
      <c r="F15" t="s">
        <v>192</v>
      </c>
    </row>
    <row r="16" spans="1:7" ht="27.6" x14ac:dyDescent="0.25">
      <c r="B16" s="38">
        <v>45795</v>
      </c>
      <c r="C16" s="36" t="s">
        <v>201</v>
      </c>
      <c r="E16">
        <v>40</v>
      </c>
      <c r="F16" t="s">
        <v>192</v>
      </c>
      <c r="G16" t="s">
        <v>202</v>
      </c>
    </row>
    <row r="17" spans="2:7" x14ac:dyDescent="0.25">
      <c r="B17" s="38">
        <v>45796</v>
      </c>
      <c r="C17" s="36" t="s">
        <v>208</v>
      </c>
      <c r="E17">
        <v>30</v>
      </c>
      <c r="F17" t="s">
        <v>192</v>
      </c>
    </row>
    <row r="18" spans="2:7" ht="41.4" x14ac:dyDescent="0.25">
      <c r="B18" s="40" t="s">
        <v>209</v>
      </c>
      <c r="C18" s="36" t="s">
        <v>210</v>
      </c>
      <c r="E18">
        <v>170</v>
      </c>
      <c r="F18" t="s">
        <v>192</v>
      </c>
      <c r="G18" t="s">
        <v>211</v>
      </c>
    </row>
    <row r="19" spans="2:7" ht="27.6" x14ac:dyDescent="0.25">
      <c r="C19" s="36" t="s">
        <v>212</v>
      </c>
      <c r="E19">
        <v>200</v>
      </c>
      <c r="F19" t="s">
        <v>192</v>
      </c>
      <c r="G19" t="s">
        <v>213</v>
      </c>
    </row>
    <row r="20" spans="2:7" x14ac:dyDescent="0.25">
      <c r="C20" s="36" t="s">
        <v>214</v>
      </c>
      <c r="F20" t="s">
        <v>192</v>
      </c>
    </row>
    <row r="21" spans="2:7" x14ac:dyDescent="0.25">
      <c r="C21" s="41" t="s">
        <v>215</v>
      </c>
      <c r="D21" s="42">
        <f>SUM(D5:D7)*B2</f>
        <v>150</v>
      </c>
      <c r="E21" s="42">
        <f>SUM(E5:E8)</f>
        <v>150</v>
      </c>
    </row>
    <row r="22" spans="2:7" x14ac:dyDescent="0.25">
      <c r="C22" s="41" t="s">
        <v>216</v>
      </c>
      <c r="D22" s="43">
        <f>(D7+D9+D10+D11+D12+D13+D14+D15+D16+D17+D18+D19+D20)*B2</f>
        <v>1112.5</v>
      </c>
      <c r="E22" s="43">
        <f>(E7+E9+E10+E11+E12+E13+E14+E15+E16+E17+E18+E19+E20)</f>
        <v>765</v>
      </c>
    </row>
    <row r="23" spans="2:7" x14ac:dyDescent="0.25">
      <c r="B23" s="59" t="s">
        <v>218</v>
      </c>
      <c r="C23" s="60" t="s">
        <v>217</v>
      </c>
      <c r="D23" s="59">
        <f>174*9</f>
        <v>1566</v>
      </c>
    </row>
    <row r="24" spans="2:7" ht="14.4" thickBot="1" x14ac:dyDescent="0.3">
      <c r="B24" s="59" t="s">
        <v>219</v>
      </c>
      <c r="C24" s="60" t="s">
        <v>220</v>
      </c>
      <c r="D24" s="59">
        <f>174*17</f>
        <v>2958</v>
      </c>
    </row>
    <row r="25" spans="2:7" x14ac:dyDescent="0.25">
      <c r="C25" s="61" t="s">
        <v>215</v>
      </c>
      <c r="D25" s="62">
        <f>D21+E21</f>
        <v>300</v>
      </c>
    </row>
    <row r="26" spans="2:7" ht="14.4" thickBot="1" x14ac:dyDescent="0.3">
      <c r="C26" s="63" t="s">
        <v>221</v>
      </c>
      <c r="D26" s="64">
        <f>D22+E22+D23</f>
        <v>3443.5</v>
      </c>
    </row>
    <row r="27" spans="2:7" ht="14.4" thickBot="1" x14ac:dyDescent="0.3">
      <c r="C27" s="63" t="s">
        <v>222</v>
      </c>
      <c r="D27" s="64">
        <f>D22+E22+D24</f>
        <v>4835.5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Donahue Operation </vt:lpstr>
      <vt:lpstr>Flight List </vt:lpstr>
      <vt:lpstr>budjet for guide pollak + Kobi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Matan Choron</dc:creator>
  <cp:lastModifiedBy>Groups</cp:lastModifiedBy>
  <cp:lastPrinted>2025-03-02T11:31:16Z</cp:lastPrinted>
  <dcterms:created xsi:type="dcterms:W3CDTF">2025-03-02T08:47:57Z</dcterms:created>
  <dcterms:modified xsi:type="dcterms:W3CDTF">2025-05-08T08:58:50Z</dcterms:modified>
</cp:coreProperties>
</file>